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 activeTab="3"/>
  </bookViews>
  <sheets>
    <sheet name="Temp vs x" sheetId="4" r:id="rId1"/>
    <sheet name="Surface_Temp" sheetId="1" r:id="rId2"/>
    <sheet name="Center_Temp_Time" sheetId="5" r:id="rId3"/>
    <sheet name="Center_Temp" sheetId="2" r:id="rId4"/>
    <sheet name="Copper_chart" sheetId="6" r:id="rId5"/>
    <sheet name="Copper" sheetId="3" r:id="rId6"/>
  </sheets>
  <calcPr calcId="144525"/>
</workbook>
</file>

<file path=xl/calcChain.xml><?xml version="1.0" encoding="utf-8"?>
<calcChain xmlns="http://schemas.openxmlformats.org/spreadsheetml/2006/main"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5" i="3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6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F8" i="1"/>
  <c r="F7" i="1"/>
  <c r="E7" i="1"/>
  <c r="E6" i="1"/>
  <c r="E5" i="1"/>
  <c r="B5" i="1"/>
</calcChain>
</file>

<file path=xl/sharedStrings.xml><?xml version="1.0" encoding="utf-8"?>
<sst xmlns="http://schemas.openxmlformats.org/spreadsheetml/2006/main" count="31" uniqueCount="23">
  <si>
    <t>Initial Temp</t>
  </si>
  <si>
    <t>T inf</t>
  </si>
  <si>
    <t>h</t>
  </si>
  <si>
    <t>rho</t>
  </si>
  <si>
    <t>cp</t>
  </si>
  <si>
    <t>k</t>
  </si>
  <si>
    <t>alpha</t>
  </si>
  <si>
    <t>X</t>
  </si>
  <si>
    <t>Temp</t>
  </si>
  <si>
    <t>Squiggle</t>
  </si>
  <si>
    <t>C</t>
  </si>
  <si>
    <t>Alpha</t>
  </si>
  <si>
    <t>Lc^2</t>
  </si>
  <si>
    <t>Time</t>
  </si>
  <si>
    <t>Fo</t>
  </si>
  <si>
    <t>Tinf</t>
  </si>
  <si>
    <t>Tinit</t>
  </si>
  <si>
    <t>Rho</t>
  </si>
  <si>
    <t>Cp</t>
  </si>
  <si>
    <t>K</t>
  </si>
  <si>
    <t>Tfinal</t>
  </si>
  <si>
    <t>tinf</t>
  </si>
  <si>
    <t>Diameter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</si>
</sst>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 vs</a:t>
            </a:r>
            <a:r>
              <a:rPr lang="en-US" baseline="0"/>
              <a:t> x position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Surface_Temp!$B$4</c:f>
              <c:strCache>
                <c:ptCount val="1"/>
                <c:pt idx="0">
                  <c:v>Temp</c:v>
                </c:pt>
              </c:strCache>
            </c:strRef>
          </c:tx>
          <c:marker>
            <c:symbol val="none"/>
          </c:marker>
          <c:xVal>
            <c:numRef>
              <c:f>Surface_Temp!$A$5:$A$55</c:f>
              <c:numCache>
                <c:formatCode>General</c:formatCode>
                <c:ptCount val="5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8.9999999999999993E-3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1.2999999999999999E-2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1.7999999999999999E-2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</c:numCache>
            </c:numRef>
          </c:xVal>
          <c:yVal>
            <c:numRef>
              <c:f>Surface_Temp!$B$5:$B$55</c:f>
              <c:numCache>
                <c:formatCode>General</c:formatCode>
                <c:ptCount val="51"/>
                <c:pt idx="0">
                  <c:v>91.486475481048558</c:v>
                </c:pt>
                <c:pt idx="1">
                  <c:v>93.139862404391323</c:v>
                </c:pt>
                <c:pt idx="2">
                  <c:v>94.568455589039957</c:v>
                </c:pt>
                <c:pt idx="3">
                  <c:v>95.777793645639335</c:v>
                </c:pt>
                <c:pt idx="4">
                  <c:v>96.77997308260602</c:v>
                </c:pt>
                <c:pt idx="5">
                  <c:v>97.592412631180551</c:v>
                </c:pt>
                <c:pt idx="6">
                  <c:v>98.23629484069734</c:v>
                </c:pt>
                <c:pt idx="7">
                  <c:v>98.734884733591002</c:v>
                </c:pt>
                <c:pt idx="8">
                  <c:v>99.111919162050114</c:v>
                </c:pt>
                <c:pt idx="9">
                  <c:v>99.390224791190519</c:v>
                </c:pt>
                <c:pt idx="10">
                  <c:v>99.590667776265718</c:v>
                </c:pt>
                <c:pt idx="11">
                  <c:v>99.731477013861863</c:v>
                </c:pt>
                <c:pt idx="12">
                  <c:v>99.827927241244694</c:v>
                </c:pt>
                <c:pt idx="13">
                  <c:v>99.892326744200744</c:v>
                </c:pt>
                <c:pt idx="14">
                  <c:v>99.934230931237451</c:v>
                </c:pt>
                <c:pt idx="15">
                  <c:v>99.960797048071328</c:v>
                </c:pt>
                <c:pt idx="16">
                  <c:v>99.977203129088196</c:v>
                </c:pt>
                <c:pt idx="17">
                  <c:v>99.987070629420472</c:v>
                </c:pt>
                <c:pt idx="18">
                  <c:v>99.99284975826447</c:v>
                </c:pt>
                <c:pt idx="19">
                  <c:v>99.996145134551426</c:v>
                </c:pt>
                <c:pt idx="20">
                  <c:v>99.997974396071356</c:v>
                </c:pt>
                <c:pt idx="21">
                  <c:v>99.998962769445498</c:v>
                </c:pt>
                <c:pt idx="22">
                  <c:v>99.999482516416791</c:v>
                </c:pt>
                <c:pt idx="23">
                  <c:v>99.999748493501912</c:v>
                </c:pt>
                <c:pt idx="24">
                  <c:v>99.999880939046889</c:v>
                </c:pt>
                <c:pt idx="25">
                  <c:v>99.999945109398269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54016"/>
        <c:axId val="80860288"/>
      </c:scatterChart>
      <c:valAx>
        <c:axId val="8085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X-position (from surface to center)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860288"/>
        <c:crosses val="autoZero"/>
        <c:crossBetween val="midCat"/>
      </c:valAx>
      <c:valAx>
        <c:axId val="80860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 (C)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854016"/>
        <c:crosses val="autoZero"/>
        <c:crossBetween val="midCat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Center Temp vs</a:t>
            </a:r>
            <a:r>
              <a:rPr lang="en-US" baseline="0"/>
              <a:t> Time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Center_Temp!$G$5</c:f>
              <c:strCache>
                <c:ptCount val="1"/>
                <c:pt idx="0">
                  <c:v>Temp</c:v>
                </c:pt>
              </c:strCache>
            </c:strRef>
          </c:tx>
          <c:marker>
            <c:symbol val="none"/>
          </c:marker>
          <c:xVal>
            <c:numRef>
              <c:f>Center_Temp!$F$6:$F$186</c:f>
              <c:numCache>
                <c:formatCode>General</c:formatCode>
                <c:ptCount val="1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</c:numCache>
            </c:numRef>
          </c:xVal>
          <c:yVal>
            <c:numRef>
              <c:f>Center_Temp!$G$6:$G$186</c:f>
              <c:numCache>
                <c:formatCode>General</c:formatCode>
                <c:ptCount val="181"/>
                <c:pt idx="0">
                  <c:v>113.70400000000001</c:v>
                </c:pt>
                <c:pt idx="1">
                  <c:v>112.87358572412241</c:v>
                </c:pt>
                <c:pt idx="2">
                  <c:v>112.05053066310845</c:v>
                </c:pt>
                <c:pt idx="3">
                  <c:v>111.23476959885556</c:v>
                </c:pt>
                <c:pt idx="4">
                  <c:v>110.42623789123057</c:v>
                </c:pt>
                <c:pt idx="5">
                  <c:v>109.62487147294766</c:v>
                </c:pt>
                <c:pt idx="6">
                  <c:v>108.83060684449178</c:v>
                </c:pt>
                <c:pt idx="7">
                  <c:v>108.04338106908693</c:v>
                </c:pt>
                <c:pt idx="8">
                  <c:v>107.26313176770918</c:v>
                </c:pt>
                <c:pt idx="9">
                  <c:v>106.48979711414378</c:v>
                </c:pt>
                <c:pt idx="10">
                  <c:v>105.72331583008609</c:v>
                </c:pt>
                <c:pt idx="11">
                  <c:v>104.96362718028601</c:v>
                </c:pt>
                <c:pt idx="12">
                  <c:v>104.21067096773531</c:v>
                </c:pt>
                <c:pt idx="13">
                  <c:v>103.46438752889772</c:v>
                </c:pt>
                <c:pt idx="14">
                  <c:v>102.7247177289812</c:v>
                </c:pt>
                <c:pt idx="15">
                  <c:v>101.99160295725225</c:v>
                </c:pt>
                <c:pt idx="16">
                  <c:v>101.26498512239152</c:v>
                </c:pt>
                <c:pt idx="17">
                  <c:v>100.54480664789082</c:v>
                </c:pt>
                <c:pt idx="18">
                  <c:v>99.831010467490742</c:v>
                </c:pt>
                <c:pt idx="19">
                  <c:v>99.123540020658837</c:v>
                </c:pt>
                <c:pt idx="20">
                  <c:v>98.422339248107747</c:v>
                </c:pt>
                <c:pt idx="21">
                  <c:v>97.727352587353195</c:v>
                </c:pt>
                <c:pt idx="22">
                  <c:v>97.038524968311222</c:v>
                </c:pt>
                <c:pt idx="23">
                  <c:v>96.355801808934487</c:v>
                </c:pt>
                <c:pt idx="24">
                  <c:v>95.679129010887237</c:v>
                </c:pt>
                <c:pt idx="25">
                  <c:v>95.008452955258633</c:v>
                </c:pt>
                <c:pt idx="26">
                  <c:v>94.343720498313999</c:v>
                </c:pt>
                <c:pt idx="27">
                  <c:v>93.684878967283808</c:v>
                </c:pt>
                <c:pt idx="28">
                  <c:v>93.031876156189881</c:v>
                </c:pt>
                <c:pt idx="29">
                  <c:v>92.384660321708708</c:v>
                </c:pt>
                <c:pt idx="30">
                  <c:v>91.743180179071288</c:v>
                </c:pt>
                <c:pt idx="31">
                  <c:v>91.10738489799941</c:v>
                </c:pt>
                <c:pt idx="32">
                  <c:v>90.477224098677922</c:v>
                </c:pt>
                <c:pt idx="33">
                  <c:v>89.852647847762626</c:v>
                </c:pt>
                <c:pt idx="34">
                  <c:v>89.233606654423681</c:v>
                </c:pt>
                <c:pt idx="35">
                  <c:v>88.620051466423945</c:v>
                </c:pt>
                <c:pt idx="36">
                  <c:v>88.011933666232139</c:v>
                </c:pt>
                <c:pt idx="37">
                  <c:v>87.409205067170433</c:v>
                </c:pt>
                <c:pt idx="38">
                  <c:v>86.811817909596172</c:v>
                </c:pt>
                <c:pt idx="39">
                  <c:v>86.219724857117484</c:v>
                </c:pt>
                <c:pt idx="40">
                  <c:v>85.632878992842365</c:v>
                </c:pt>
                <c:pt idx="41">
                  <c:v>85.051233815660993</c:v>
                </c:pt>
                <c:pt idx="42">
                  <c:v>84.474743236561096</c:v>
                </c:pt>
                <c:pt idx="43">
                  <c:v>83.903361574975861</c:v>
                </c:pt>
                <c:pt idx="44">
                  <c:v>83.337043555164257</c:v>
                </c:pt>
                <c:pt idx="45">
                  <c:v>82.775744302623394</c:v>
                </c:pt>
                <c:pt idx="46">
                  <c:v>82.219419340532767</c:v>
                </c:pt>
                <c:pt idx="47">
                  <c:v>81.668024586229933</c:v>
                </c:pt>
                <c:pt idx="48">
                  <c:v>81.121516347717431</c:v>
                </c:pt>
                <c:pt idx="49">
                  <c:v>80.579851320200675</c:v>
                </c:pt>
                <c:pt idx="50">
                  <c:v>80.042986582656525</c:v>
                </c:pt>
                <c:pt idx="51">
                  <c:v>79.510879594432282</c:v>
                </c:pt>
                <c:pt idx="52">
                  <c:v>78.98348819187477</c:v>
                </c:pt>
                <c:pt idx="53">
                  <c:v>78.460770584989362</c:v>
                </c:pt>
                <c:pt idx="54">
                  <c:v>77.942685354128571</c:v>
                </c:pt>
                <c:pt idx="55">
                  <c:v>77.429191446709979</c:v>
                </c:pt>
                <c:pt idx="56">
                  <c:v>76.920248173963301</c:v>
                </c:pt>
                <c:pt idx="57">
                  <c:v>76.415815207706203</c:v>
                </c:pt>
                <c:pt idx="58">
                  <c:v>75.915852577148797</c:v>
                </c:pt>
                <c:pt idx="59">
                  <c:v>75.420320665726337</c:v>
                </c:pt>
                <c:pt idx="60">
                  <c:v>74.92918020796003</c:v>
                </c:pt>
                <c:pt idx="61">
                  <c:v>74.442392286345765</c:v>
                </c:pt>
                <c:pt idx="62">
                  <c:v>73.959918328270234</c:v>
                </c:pt>
                <c:pt idx="63">
                  <c:v>73.481720102954512</c:v>
                </c:pt>
                <c:pt idx="64">
                  <c:v>73.007759718424694</c:v>
                </c:pt>
                <c:pt idx="65">
                  <c:v>72.537999618509332</c:v>
                </c:pt>
                <c:pt idx="66">
                  <c:v>72.072402579863564</c:v>
                </c:pt>
                <c:pt idx="67">
                  <c:v>71.61093170901961</c:v>
                </c:pt>
                <c:pt idx="68">
                  <c:v>71.153550439463203</c:v>
                </c:pt>
                <c:pt idx="69">
                  <c:v>70.700222528736276</c:v>
                </c:pt>
                <c:pt idx="70">
                  <c:v>70.250912055565095</c:v>
                </c:pt>
                <c:pt idx="71">
                  <c:v>69.805583417013793</c:v>
                </c:pt>
                <c:pt idx="72">
                  <c:v>69.364201325663373</c:v>
                </c:pt>
                <c:pt idx="73">
                  <c:v>68.926730806815428</c:v>
                </c:pt>
                <c:pt idx="74">
                  <c:v>68.493137195720934</c:v>
                </c:pt>
                <c:pt idx="75">
                  <c:v>68.06338613483328</c:v>
                </c:pt>
                <c:pt idx="76">
                  <c:v>67.637443571085925</c:v>
                </c:pt>
                <c:pt idx="77">
                  <c:v>67.215275753194007</c:v>
                </c:pt>
                <c:pt idx="78">
                  <c:v>66.796849228979994</c:v>
                </c:pt>
                <c:pt idx="79">
                  <c:v>66.382130842722887</c:v>
                </c:pt>
                <c:pt idx="80">
                  <c:v>65.971087732531018</c:v>
                </c:pt>
                <c:pt idx="81">
                  <c:v>65.563687327738108</c:v>
                </c:pt>
                <c:pt idx="82">
                  <c:v>65.159897346322396</c:v>
                </c:pt>
                <c:pt idx="83">
                  <c:v>64.759685792348705</c:v>
                </c:pt>
                <c:pt idx="84">
                  <c:v>64.363020953432937</c:v>
                </c:pt>
                <c:pt idx="85">
                  <c:v>63.969871398229451</c:v>
                </c:pt>
                <c:pt idx="86">
                  <c:v>63.580205973940295</c:v>
                </c:pt>
                <c:pt idx="87">
                  <c:v>63.193993803846752</c:v>
                </c:pt>
                <c:pt idx="88">
                  <c:v>62.81120428486269</c:v>
                </c:pt>
                <c:pt idx="89">
                  <c:v>62.431807085109611</c:v>
                </c:pt>
                <c:pt idx="90">
                  <c:v>62.055772141513195</c:v>
                </c:pt>
                <c:pt idx="91">
                  <c:v>61.683069657421079</c:v>
                </c:pt>
                <c:pt idx="92">
                  <c:v>61.31367010024185</c:v>
                </c:pt>
                <c:pt idx="93">
                  <c:v>60.947544199104883</c:v>
                </c:pt>
                <c:pt idx="94">
                  <c:v>60.584662942540959</c:v>
                </c:pt>
                <c:pt idx="95">
                  <c:v>60.224997576183434</c:v>
                </c:pt>
                <c:pt idx="96">
                  <c:v>59.868519600489719</c:v>
                </c:pt>
                <c:pt idx="97">
                  <c:v>59.515200768483055</c:v>
                </c:pt>
                <c:pt idx="98">
                  <c:v>59.165013083514239</c:v>
                </c:pt>
                <c:pt idx="99">
                  <c:v>58.817928797043194</c:v>
                </c:pt>
                <c:pt idx="100">
                  <c:v>58.473920406440186</c:v>
                </c:pt>
                <c:pt idx="101">
                  <c:v>58.132960652806553</c:v>
                </c:pt>
                <c:pt idx="102">
                  <c:v>57.79502251881474</c:v>
                </c:pt>
                <c:pt idx="103">
                  <c:v>57.460079226567458</c:v>
                </c:pt>
                <c:pt idx="104">
                  <c:v>57.128104235475867</c:v>
                </c:pt>
                <c:pt idx="105">
                  <c:v>56.799071240156451</c:v>
                </c:pt>
                <c:pt idx="106">
                  <c:v>56.472954168346675</c:v>
                </c:pt>
                <c:pt idx="107">
                  <c:v>56.149727178839044</c:v>
                </c:pt>
                <c:pt idx="108">
                  <c:v>55.829364659433381</c:v>
                </c:pt>
                <c:pt idx="109">
                  <c:v>55.51184122490745</c:v>
                </c:pt>
                <c:pt idx="110">
                  <c:v>55.197131715005405</c:v>
                </c:pt>
                <c:pt idx="111">
                  <c:v>54.885211192444096</c:v>
                </c:pt>
                <c:pt idx="112">
                  <c:v>54.576054940937119</c:v>
                </c:pt>
                <c:pt idx="113">
                  <c:v>54.269638463236248</c:v>
                </c:pt>
                <c:pt idx="114">
                  <c:v>53.965937479190366</c:v>
                </c:pt>
                <c:pt idx="115">
                  <c:v>53.664927923821487</c:v>
                </c:pt>
                <c:pt idx="116">
                  <c:v>53.366585945417881</c:v>
                </c:pt>
                <c:pt idx="117">
                  <c:v>53.070887903644085</c:v>
                </c:pt>
                <c:pt idx="118">
                  <c:v>52.777810367667676</c:v>
                </c:pt>
                <c:pt idx="119">
                  <c:v>52.487330114302615</c:v>
                </c:pt>
                <c:pt idx="120">
                  <c:v>52.199424126169085</c:v>
                </c:pt>
                <c:pt idx="121">
                  <c:v>51.914069589869584</c:v>
                </c:pt>
                <c:pt idx="122">
                  <c:v>51.63124389418126</c:v>
                </c:pt>
                <c:pt idx="123">
                  <c:v>51.350924628264181</c:v>
                </c:pt>
                <c:pt idx="124">
                  <c:v>51.073089579885526</c:v>
                </c:pt>
                <c:pt idx="125">
                  <c:v>50.797716733659541</c:v>
                </c:pt>
                <c:pt idx="126">
                  <c:v>50.524784269302998</c:v>
                </c:pt>
                <c:pt idx="127">
                  <c:v>50.25427055990626</c:v>
                </c:pt>
                <c:pt idx="128">
                  <c:v>49.986154170219486</c:v>
                </c:pt>
                <c:pt idx="129">
                  <c:v>49.720413854954217</c:v>
                </c:pt>
                <c:pt idx="130">
                  <c:v>49.457028557099868</c:v>
                </c:pt>
                <c:pt idx="131">
                  <c:v>49.195977406255182</c:v>
                </c:pt>
                <c:pt idx="132">
                  <c:v>48.937239716974545</c:v>
                </c:pt>
                <c:pt idx="133">
                  <c:v>48.680794987128778</c:v>
                </c:pt>
                <c:pt idx="134">
                  <c:v>48.426622896280676</c:v>
                </c:pt>
                <c:pt idx="135">
                  <c:v>48.174703304074797</c:v>
                </c:pt>
                <c:pt idx="136">
                  <c:v>47.925016248641519</c:v>
                </c:pt>
                <c:pt idx="137">
                  <c:v>47.677541945015363</c:v>
                </c:pt>
                <c:pt idx="138">
                  <c:v>47.432260783567173</c:v>
                </c:pt>
                <c:pt idx="139">
                  <c:v>47.189153328450288</c:v>
                </c:pt>
                <c:pt idx="140">
                  <c:v>46.948200316060536</c:v>
                </c:pt>
                <c:pt idx="141">
                  <c:v>46.709382653509678</c:v>
                </c:pt>
                <c:pt idx="142">
                  <c:v>46.472681417112604</c:v>
                </c:pt>
                <c:pt idx="143">
                  <c:v>46.238077850887791</c:v>
                </c:pt>
                <c:pt idx="144">
                  <c:v>46.005553365071123</c:v>
                </c:pt>
                <c:pt idx="145">
                  <c:v>45.775089534642845</c:v>
                </c:pt>
                <c:pt idx="146">
                  <c:v>45.546668097867567</c:v>
                </c:pt>
                <c:pt idx="147">
                  <c:v>45.320270954847253</c:v>
                </c:pt>
                <c:pt idx="148">
                  <c:v>45.095880166086964</c:v>
                </c:pt>
                <c:pt idx="149">
                  <c:v>44.873477951073383</c:v>
                </c:pt>
                <c:pt idx="150">
                  <c:v>44.653046686865913</c:v>
                </c:pt>
                <c:pt idx="151">
                  <c:v>44.434568906700179</c:v>
                </c:pt>
                <c:pt idx="152">
                  <c:v>44.218027298604056</c:v>
                </c:pt>
                <c:pt idx="153">
                  <c:v>44.003404704025868</c:v>
                </c:pt>
                <c:pt idx="154">
                  <c:v>43.79068411647475</c:v>
                </c:pt>
                <c:pt idx="155">
                  <c:v>43.57984868017305</c:v>
                </c:pt>
                <c:pt idx="156">
                  <c:v>43.370881688720715</c:v>
                </c:pt>
                <c:pt idx="157">
                  <c:v>43.163766583771519</c:v>
                </c:pt>
                <c:pt idx="158">
                  <c:v>42.958486953720936</c:v>
                </c:pt>
                <c:pt idx="159">
                  <c:v>42.755026532405729</c:v>
                </c:pt>
                <c:pt idx="160">
                  <c:v>42.553369197815073</c:v>
                </c:pt>
                <c:pt idx="161">
                  <c:v>42.353498970812986</c:v>
                </c:pt>
                <c:pt idx="162">
                  <c:v>42.15540001387221</c:v>
                </c:pt>
                <c:pt idx="163">
                  <c:v>41.959056629819258</c:v>
                </c:pt>
                <c:pt idx="164">
                  <c:v>41.764453260590557</c:v>
                </c:pt>
                <c:pt idx="165">
                  <c:v>41.571574485999662</c:v>
                </c:pt>
                <c:pt idx="166">
                  <c:v>41.38040502251539</c:v>
                </c:pt>
                <c:pt idx="167">
                  <c:v>41.190929722050711</c:v>
                </c:pt>
                <c:pt idx="168">
                  <c:v>41.003133570762515</c:v>
                </c:pt>
                <c:pt idx="169">
                  <c:v>40.817001687861833</c:v>
                </c:pt>
                <c:pt idx="170">
                  <c:v>40.632519324434782</c:v>
                </c:pt>
                <c:pt idx="171">
                  <c:v>40.449671862273817</c:v>
                </c:pt>
                <c:pt idx="172">
                  <c:v>40.268444812719423</c:v>
                </c:pt>
                <c:pt idx="173">
                  <c:v>40.088823815512072</c:v>
                </c:pt>
                <c:pt idx="174">
                  <c:v>39.91079463765422</c:v>
                </c:pt>
                <c:pt idx="175">
                  <c:v>39.734343172282678</c:v>
                </c:pt>
                <c:pt idx="176">
                  <c:v>39.559455437550639</c:v>
                </c:pt>
                <c:pt idx="177">
                  <c:v>39.38611757551984</c:v>
                </c:pt>
                <c:pt idx="178">
                  <c:v>39.214315851062473</c:v>
                </c:pt>
                <c:pt idx="179">
                  <c:v>39.04403665077281</c:v>
                </c:pt>
                <c:pt idx="180">
                  <c:v>38.875266481888474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80160"/>
        <c:axId val="81182080"/>
      </c:scatterChart>
      <c:valAx>
        <c:axId val="8118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182080"/>
        <c:crosses val="autoZero"/>
        <c:crossBetween val="midCat"/>
      </c:valAx>
      <c:valAx>
        <c:axId val="81182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 (C)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180160"/>
        <c:crosses val="autoZero"/>
        <c:crossBetween val="midCat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 vs Time</a:t>
            </a:r>
            <a:r>
              <a:rPr lang="en-US" baseline="0"/>
              <a:t> for Copper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Copper!$B$4</c:f>
              <c:strCache>
                <c:ptCount val="1"/>
                <c:pt idx="0">
                  <c:v>Temp</c:v>
                </c:pt>
              </c:strCache>
            </c:strRef>
          </c:tx>
          <c:marker>
            <c:symbol val="none"/>
          </c:marker>
          <c:xVal>
            <c:numRef>
              <c:f>Copper!$A$5:$A$185</c:f>
              <c:numCache>
                <c:formatCode>General</c:formatCode>
                <c:ptCount val="1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</c:numCache>
            </c:numRef>
          </c:xVal>
          <c:yVal>
            <c:numRef>
              <c:f>Copper!$B$5:$B$185</c:f>
              <c:numCache>
                <c:formatCode>General</c:formatCode>
                <c:ptCount val="181"/>
                <c:pt idx="0">
                  <c:v>100</c:v>
                </c:pt>
                <c:pt idx="1">
                  <c:v>99.081380406762264</c:v>
                </c:pt>
                <c:pt idx="2">
                  <c:v>98.173309087988031</c:v>
                </c:pt>
                <c:pt idx="3">
                  <c:v>97.275664920532321</c:v>
                </c:pt>
                <c:pt idx="4">
                  <c:v>96.388328172076385</c:v>
                </c:pt>
                <c:pt idx="5">
                  <c:v>95.511180485157084</c:v>
                </c:pt>
                <c:pt idx="6">
                  <c:v>94.644104861379873</c:v>
                </c:pt>
                <c:pt idx="7">
                  <c:v>93.786985645812933</c:v>
                </c:pt>
                <c:pt idx="8">
                  <c:v>92.939708511560482</c:v>
                </c:pt>
                <c:pt idx="9">
                  <c:v>92.102160444513373</c:v>
                </c:pt>
                <c:pt idx="10">
                  <c:v>91.274229728274605</c:v>
                </c:pt>
                <c:pt idx="11">
                  <c:v>90.455805929258091</c:v>
                </c:pt>
                <c:pt idx="12">
                  <c:v>89.646779881958437</c:v>
                </c:pt>
                <c:pt idx="13">
                  <c:v>88.847043674389909</c:v>
                </c:pt>
                <c:pt idx="14">
                  <c:v>88.056490633692533</c:v>
                </c:pt>
                <c:pt idx="15">
                  <c:v>87.275015311903658</c:v>
                </c:pt>
                <c:pt idx="16">
                  <c:v>86.502513471892613</c:v>
                </c:pt>
                <c:pt idx="17">
                  <c:v>85.738882073457148</c:v>
                </c:pt>
                <c:pt idx="18">
                  <c:v>84.984019259579355</c:v>
                </c:pt>
                <c:pt idx="19">
                  <c:v>84.237824342839502</c:v>
                </c:pt>
                <c:pt idx="20">
                  <c:v>83.500197791985784</c:v>
                </c:pt>
                <c:pt idx="21">
                  <c:v>82.771041218658425</c:v>
                </c:pt>
                <c:pt idx="22">
                  <c:v>82.050257364266002</c:v>
                </c:pt>
                <c:pt idx="23">
                  <c:v>81.337750087012765</c:v>
                </c:pt>
                <c:pt idx="24">
                  <c:v>80.63342434907463</c:v>
                </c:pt>
                <c:pt idx="25">
                  <c:v>79.937186203922664</c:v>
                </c:pt>
                <c:pt idx="26">
                  <c:v>79.248942783791875</c:v>
                </c:pt>
                <c:pt idx="27">
                  <c:v>78.568602287294226</c:v>
                </c:pt>
                <c:pt idx="28">
                  <c:v>77.896073967173507</c:v>
                </c:pt>
                <c:pt idx="29">
                  <c:v>77.231268118201172</c:v>
                </c:pt>
                <c:pt idx="30">
                  <c:v>76.574096065210895</c:v>
                </c:pt>
                <c:pt idx="31">
                  <c:v>75.924470151270683</c:v>
                </c:pt>
                <c:pt idx="32">
                  <c:v>75.282303725990715</c:v>
                </c:pt>
                <c:pt idx="33">
                  <c:v>74.647511133965537</c:v>
                </c:pt>
                <c:pt idx="34">
                  <c:v>74.02000770334881</c:v>
                </c:pt>
                <c:pt idx="35">
                  <c:v>73.399709734559451</c:v>
                </c:pt>
                <c:pt idx="36">
                  <c:v>72.786534489117258</c:v>
                </c:pt>
                <c:pt idx="37">
                  <c:v>72.180400178606973</c:v>
                </c:pt>
                <c:pt idx="38">
                  <c:v>71.581225953768794</c:v>
                </c:pt>
                <c:pt idx="39">
                  <c:v>70.988931893714351</c:v>
                </c:pt>
                <c:pt idx="40">
                  <c:v>70.40343899526647</c:v>
                </c:pt>
                <c:pt idx="41">
                  <c:v>69.824669162421287</c:v>
                </c:pt>
                <c:pt idx="42">
                  <c:v>69.252545195931418</c:v>
                </c:pt>
                <c:pt idx="43">
                  <c:v>68.686990783008795</c:v>
                </c:pt>
                <c:pt idx="44">
                  <c:v>68.127930487145591</c:v>
                </c:pt>
                <c:pt idx="45">
                  <c:v>67.575289738052135</c:v>
                </c:pt>
                <c:pt idx="46">
                  <c:v>67.028994821710427</c:v>
                </c:pt>
                <c:pt idx="47">
                  <c:v>66.488972870541687</c:v>
                </c:pt>
                <c:pt idx="48">
                  <c:v>65.955151853686971</c:v>
                </c:pt>
                <c:pt idx="49">
                  <c:v>65.427460567399308</c:v>
                </c:pt>
                <c:pt idx="50">
                  <c:v>64.905828625546206</c:v>
                </c:pt>
                <c:pt idx="51">
                  <c:v>64.390186450221165</c:v>
                </c:pt>
                <c:pt idx="52">
                  <c:v>63.880465262463055</c:v>
                </c:pt>
                <c:pt idx="53">
                  <c:v>63.376597073081975</c:v>
                </c:pt>
                <c:pt idx="54">
                  <c:v>62.878514673590573</c:v>
                </c:pt>
                <c:pt idx="55">
                  <c:v>62.386151627239421</c:v>
                </c:pt>
                <c:pt idx="56">
                  <c:v>61.899442260155325</c:v>
                </c:pt>
                <c:pt idx="57">
                  <c:v>61.418321652581426</c:v>
                </c:pt>
                <c:pt idx="58">
                  <c:v>60.942725630217865</c:v>
                </c:pt>
                <c:pt idx="59">
                  <c:v>60.472590755661926</c:v>
                </c:pt>
                <c:pt idx="60">
                  <c:v>60.007854319946389</c:v>
                </c:pt>
                <c:pt idx="61">
                  <c:v>59.548454334175084</c:v>
                </c:pt>
                <c:pt idx="62">
                  <c:v>59.094329521254572</c:v>
                </c:pt>
                <c:pt idx="63">
                  <c:v>58.645419307720601</c:v>
                </c:pt>
                <c:pt idx="64">
                  <c:v>58.201663815658605</c:v>
                </c:pt>
                <c:pt idx="65">
                  <c:v>57.763003854716793</c:v>
                </c:pt>
                <c:pt idx="66">
                  <c:v>57.3293809142111</c:v>
                </c:pt>
                <c:pt idx="67">
                  <c:v>56.900737155320734</c:v>
                </c:pt>
                <c:pt idx="68">
                  <c:v>56.477015403373315</c:v>
                </c:pt>
                <c:pt idx="69">
                  <c:v>56.058159140218642</c:v>
                </c:pt>
                <c:pt idx="70">
                  <c:v>55.644112496690028</c:v>
                </c:pt>
                <c:pt idx="71">
                  <c:v>55.234820245152157</c:v>
                </c:pt>
                <c:pt idx="72">
                  <c:v>54.830227792134572</c:v>
                </c:pt>
                <c:pt idx="73">
                  <c:v>54.430281171049721</c:v>
                </c:pt>
                <c:pt idx="74">
                  <c:v>54.034927034994581</c:v>
                </c:pt>
                <c:pt idx="75">
                  <c:v>53.644112649635048</c:v>
                </c:pt>
                <c:pt idx="76">
                  <c:v>53.257785886171895</c:v>
                </c:pt>
                <c:pt idx="77">
                  <c:v>52.875895214387604</c:v>
                </c:pt>
                <c:pt idx="78">
                  <c:v>52.498389695773014</c:v>
                </c:pt>
                <c:pt idx="79">
                  <c:v>52.125218976732853</c:v>
                </c:pt>
                <c:pt idx="80">
                  <c:v>51.75633328186936</c:v>
                </c:pt>
                <c:pt idx="81">
                  <c:v>51.391683407342946</c:v>
                </c:pt>
                <c:pt idx="82">
                  <c:v>51.031220714309178</c:v>
                </c:pt>
                <c:pt idx="83">
                  <c:v>50.674897122431062</c:v>
                </c:pt>
                <c:pt idx="84">
                  <c:v>50.322665103465852</c:v>
                </c:pt>
                <c:pt idx="85">
                  <c:v>49.974477674925474</c:v>
                </c:pt>
                <c:pt idx="86">
                  <c:v>49.630288393809806</c:v>
                </c:pt>
                <c:pt idx="87">
                  <c:v>49.290051350411815</c:v>
                </c:pt>
                <c:pt idx="88">
                  <c:v>48.953721162193972</c:v>
                </c:pt>
                <c:pt idx="89">
                  <c:v>48.621252967734804</c:v>
                </c:pt>
                <c:pt idx="90">
                  <c:v>48.292602420745112</c:v>
                </c:pt>
                <c:pt idx="91">
                  <c:v>47.967725684152839</c:v>
                </c:pt>
                <c:pt idx="92">
                  <c:v>47.646579424255826</c:v>
                </c:pt>
                <c:pt idx="93">
                  <c:v>47.329120804941766</c:v>
                </c:pt>
                <c:pt idx="94">
                  <c:v>47.015307481974503</c:v>
                </c:pt>
                <c:pt idx="95">
                  <c:v>46.705097597345961</c:v>
                </c:pt>
                <c:pt idx="96">
                  <c:v>46.39844977369286</c:v>
                </c:pt>
                <c:pt idx="97">
                  <c:v>46.095323108777649</c:v>
                </c:pt>
                <c:pt idx="98">
                  <c:v>45.795677170032739</c:v>
                </c:pt>
                <c:pt idx="99">
                  <c:v>45.499471989167404</c:v>
                </c:pt>
                <c:pt idx="100">
                  <c:v>45.20666805683657</c:v>
                </c:pt>
                <c:pt idx="101">
                  <c:v>44.917226317370947</c:v>
                </c:pt>
                <c:pt idx="102">
                  <c:v>44.631108163567497</c:v>
                </c:pt>
                <c:pt idx="103">
                  <c:v>44.348275431539861</c:v>
                </c:pt>
                <c:pt idx="104">
                  <c:v>44.06869039562784</c:v>
                </c:pt>
                <c:pt idx="105">
                  <c:v>43.79231576336538</c:v>
                </c:pt>
                <c:pt idx="106">
                  <c:v>43.519114670506291</c:v>
                </c:pt>
                <c:pt idx="107">
                  <c:v>43.249050676107146</c:v>
                </c:pt>
                <c:pt idx="108">
                  <c:v>42.982087757666534</c:v>
                </c:pt>
                <c:pt idx="109">
                  <c:v>42.718190306320253</c:v>
                </c:pt>
                <c:pt idx="110">
                  <c:v>42.457323122091637</c:v>
                </c:pt>
                <c:pt idx="111">
                  <c:v>42.199451409196335</c:v>
                </c:pt>
                <c:pt idx="112">
                  <c:v>41.944540771401122</c:v>
                </c:pt>
                <c:pt idx="113">
                  <c:v>41.692557207435954</c:v>
                </c:pt>
                <c:pt idx="114">
                  <c:v>41.443467106458691</c:v>
                </c:pt>
                <c:pt idx="115">
                  <c:v>41.197237243571912</c:v>
                </c:pt>
                <c:pt idx="116">
                  <c:v>40.953834775391236</c:v>
                </c:pt>
                <c:pt idx="117">
                  <c:v>40.713227235664476</c:v>
                </c:pt>
                <c:pt idx="118">
                  <c:v>40.475382530941147</c:v>
                </c:pt>
                <c:pt idx="119">
                  <c:v>40.240268936291635</c:v>
                </c:pt>
                <c:pt idx="120">
                  <c:v>40.007855091075655</c:v>
                </c:pt>
                <c:pt idx="121">
                  <c:v>39.778109994759113</c:v>
                </c:pt>
                <c:pt idx="122">
                  <c:v>39.551003002779147</c:v>
                </c:pt>
                <c:pt idx="123">
                  <c:v>39.326503822456615</c:v>
                </c:pt>
                <c:pt idx="124">
                  <c:v>39.10458250895546</c:v>
                </c:pt>
                <c:pt idx="125">
                  <c:v>38.88520946128854</c:v>
                </c:pt>
                <c:pt idx="126">
                  <c:v>38.668355418369302</c:v>
                </c:pt>
                <c:pt idx="127">
                  <c:v>38.453991455108806</c:v>
                </c:pt>
                <c:pt idx="128">
                  <c:v>38.242088978557497</c:v>
                </c:pt>
                <c:pt idx="129">
                  <c:v>38.032619724091383</c:v>
                </c:pt>
                <c:pt idx="130">
                  <c:v>37.825555751641936</c:v>
                </c:pt>
                <c:pt idx="131">
                  <c:v>37.620869441969312</c:v>
                </c:pt>
                <c:pt idx="132">
                  <c:v>37.418533492978348</c:v>
                </c:pt>
                <c:pt idx="133">
                  <c:v>37.218520916076876</c:v>
                </c:pt>
                <c:pt idx="134">
                  <c:v>37.020805032575851</c:v>
                </c:pt>
                <c:pt idx="135">
                  <c:v>36.825359470130806</c:v>
                </c:pt>
                <c:pt idx="136">
                  <c:v>36.632158159224176</c:v>
                </c:pt>
                <c:pt idx="137">
                  <c:v>36.441175329688022</c:v>
                </c:pt>
                <c:pt idx="138">
                  <c:v>36.252385507266666</c:v>
                </c:pt>
                <c:pt idx="139">
                  <c:v>36.065763510218815</c:v>
                </c:pt>
                <c:pt idx="140">
                  <c:v>35.881284445958677</c:v>
                </c:pt>
                <c:pt idx="141">
                  <c:v>35.698923707735688</c:v>
                </c:pt>
                <c:pt idx="142">
                  <c:v>35.5186569713523</c:v>
                </c:pt>
                <c:pt idx="143">
                  <c:v>35.340460191919561</c:v>
                </c:pt>
                <c:pt idx="144">
                  <c:v>35.164309600649794</c:v>
                </c:pt>
                <c:pt idx="145">
                  <c:v>34.990181701686296</c:v>
                </c:pt>
                <c:pt idx="146">
                  <c:v>34.818053268969258</c:v>
                </c:pt>
                <c:pt idx="147">
                  <c:v>34.647901343137811</c:v>
                </c:pt>
                <c:pt idx="148">
                  <c:v>34.479703228467564</c:v>
                </c:pt>
                <c:pt idx="149">
                  <c:v>34.31343648984334</c:v>
                </c:pt>
                <c:pt idx="150">
                  <c:v>34.149078949766661</c:v>
                </c:pt>
                <c:pt idx="151">
                  <c:v>33.98660868539762</c:v>
                </c:pt>
                <c:pt idx="152">
                  <c:v>33.826004025630681</c:v>
                </c:pt>
                <c:pt idx="153">
                  <c:v>33.66724354820407</c:v>
                </c:pt>
                <c:pt idx="154">
                  <c:v>33.510306076842419</c:v>
                </c:pt>
                <c:pt idx="155">
                  <c:v>33.355170678432088</c:v>
                </c:pt>
                <c:pt idx="156">
                  <c:v>33.201816660229071</c:v>
                </c:pt>
                <c:pt idx="157">
                  <c:v>33.050223567098833</c:v>
                </c:pt>
                <c:pt idx="158">
                  <c:v>32.900371178787964</c:v>
                </c:pt>
                <c:pt idx="159">
                  <c:v>32.752239507227031</c:v>
                </c:pt>
                <c:pt idx="160">
                  <c:v>32.60580879386454</c:v>
                </c:pt>
                <c:pt idx="161">
                  <c:v>32.461059507031386</c:v>
                </c:pt>
                <c:pt idx="162">
                  <c:v>32.317972339335633</c:v>
                </c:pt>
                <c:pt idx="163">
                  <c:v>32.176528205087202</c:v>
                </c:pt>
                <c:pt idx="164">
                  <c:v>32.036708237752137</c:v>
                </c:pt>
                <c:pt idx="165">
                  <c:v>31.898493787436074</c:v>
                </c:pt>
                <c:pt idx="166">
                  <c:v>31.761866418396622</c:v>
                </c:pt>
                <c:pt idx="167">
                  <c:v>31.626807906584318</c:v>
                </c:pt>
                <c:pt idx="168">
                  <c:v>31.49330023721182</c:v>
                </c:pt>
                <c:pt idx="169">
                  <c:v>31.361325602350984</c:v>
                </c:pt>
                <c:pt idx="170">
                  <c:v>31.23086639855757</c:v>
                </c:pt>
                <c:pt idx="171">
                  <c:v>31.101905224523193</c:v>
                </c:pt>
                <c:pt idx="172">
                  <c:v>30.974424878754249</c:v>
                </c:pt>
                <c:pt idx="173">
                  <c:v>30.848408357277506</c:v>
                </c:pt>
                <c:pt idx="174">
                  <c:v>30.723838851372015</c:v>
                </c:pt>
                <c:pt idx="175">
                  <c:v>30.600699745327091</c:v>
                </c:pt>
                <c:pt idx="176">
                  <c:v>30.47897461422599</c:v>
                </c:pt>
                <c:pt idx="177">
                  <c:v>30.358647221755128</c:v>
                </c:pt>
                <c:pt idx="178">
                  <c:v>30.239701518038355</c:v>
                </c:pt>
                <c:pt idx="179">
                  <c:v>30.12212163749615</c:v>
                </c:pt>
                <c:pt idx="180">
                  <c:v>30.005891896729402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91040"/>
        <c:axId val="82392960"/>
      </c:scatterChart>
      <c:valAx>
        <c:axId val="8239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2392960"/>
        <c:crosses val="autoZero"/>
        <c:crossBetween val="midCat"/>
      </c:valAx>
      <c:valAx>
        <c:axId val="82392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 (C)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2391040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C51" sqref="C51"/>
    </sheetView>
  </sheetViews>
  <sheetFormatPr defaultRowHeight="15" x14ac:dyDescent="0.25"/>
  <cols>
    <col min="2" max="2" width="20.42578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100</v>
      </c>
      <c r="B2">
        <v>20</v>
      </c>
      <c r="C2">
        <v>331</v>
      </c>
      <c r="D2">
        <v>8238</v>
      </c>
      <c r="E2">
        <v>468</v>
      </c>
      <c r="F2">
        <v>13.4</v>
      </c>
      <c r="G2" s="1">
        <v>3.4800000000000001E-6</v>
      </c>
      <c r="H2">
        <v>5</v>
      </c>
    </row>
    <row r="4" spans="1:8" x14ac:dyDescent="0.25">
      <c r="A4" t="s">
        <v>7</v>
      </c>
      <c r="B4" t="s">
        <v>8</v>
      </c>
    </row>
    <row r="5" spans="1:8" x14ac:dyDescent="0.25">
      <c r="A5">
        <v>0</v>
      </c>
      <c r="B5" s="2">
        <f>$A$2+($B$2-$A$2)*((ERFC(A5/(2*SQRT($G$2*$H$2))))-EXP(($C$2*A5/$F$2)+($C$2*$C$2*$G$2*$H$2/($F$2*$F$2)))*ERFC((A5/(2*SQRT($G$2*$H$2))+($C$2*SQRT($G$2*$H$2)/$F$2))))</f>
        <v>91.486475481048558</v>
      </c>
      <c r="E5">
        <f>ERFC(0)</f>
        <v>1</v>
      </c>
    </row>
    <row r="6" spans="1:8" x14ac:dyDescent="0.25">
      <c r="A6">
        <v>1E-3</v>
      </c>
      <c r="B6" s="2">
        <f t="shared" ref="B6:B30" si="0">$A$2+($B$2-$A$2)*((ERFC(A6/(2*SQRT($G$2*$H$2))))-EXP(($C$2*A6/$F$2)+($C$2*$C$2*$G$2*$H$2/($F$2*$F$2)))*ERFC((A6/(2*SQRT($G$2*$H$2))+($C$2*SQRT($G$2*$H$2)/$F$2))))</f>
        <v>93.139862404391323</v>
      </c>
      <c r="E6">
        <f>EXP(C2*C2*G2*H2/(F2*F2))</f>
        <v>1.0106734076863557</v>
      </c>
    </row>
    <row r="7" spans="1:8" x14ac:dyDescent="0.25">
      <c r="A7">
        <v>2E-3</v>
      </c>
      <c r="B7" s="2">
        <f t="shared" si="0"/>
        <v>94.568455589039957</v>
      </c>
      <c r="E7">
        <f>ERFC(C2*SQRT(G2*H2)/F2)</f>
        <v>0.88414411294218376</v>
      </c>
      <c r="F7" s="1">
        <f>C2*SQRT(G2*H2)/F2</f>
        <v>0.10303809472294483</v>
      </c>
    </row>
    <row r="8" spans="1:8" x14ac:dyDescent="0.25">
      <c r="A8">
        <v>3.0000000000000001E-3</v>
      </c>
      <c r="B8" s="2">
        <f t="shared" si="0"/>
        <v>95.777793645639335</v>
      </c>
      <c r="F8">
        <f>ERFC(F7)</f>
        <v>0.88414411294218376</v>
      </c>
    </row>
    <row r="9" spans="1:8" x14ac:dyDescent="0.25">
      <c r="A9">
        <v>4.0000000000000001E-3</v>
      </c>
      <c r="B9" s="2">
        <f t="shared" si="0"/>
        <v>96.77997308260602</v>
      </c>
    </row>
    <row r="10" spans="1:8" x14ac:dyDescent="0.25">
      <c r="A10">
        <v>5.0000000000000001E-3</v>
      </c>
      <c r="B10" s="2">
        <f t="shared" si="0"/>
        <v>97.592412631180551</v>
      </c>
    </row>
    <row r="11" spans="1:8" x14ac:dyDescent="0.25">
      <c r="A11">
        <v>6.0000000000000001E-3</v>
      </c>
      <c r="B11" s="2">
        <f t="shared" si="0"/>
        <v>98.23629484069734</v>
      </c>
    </row>
    <row r="12" spans="1:8" x14ac:dyDescent="0.25">
      <c r="A12">
        <v>7.0000000000000001E-3</v>
      </c>
      <c r="B12" s="2">
        <f t="shared" si="0"/>
        <v>98.734884733591002</v>
      </c>
    </row>
    <row r="13" spans="1:8" x14ac:dyDescent="0.25">
      <c r="A13">
        <v>8.0000000000000002E-3</v>
      </c>
      <c r="B13" s="2">
        <f t="shared" si="0"/>
        <v>99.111919162050114</v>
      </c>
    </row>
    <row r="14" spans="1:8" x14ac:dyDescent="0.25">
      <c r="A14">
        <v>8.9999999999999993E-3</v>
      </c>
      <c r="B14" s="2">
        <f t="shared" si="0"/>
        <v>99.390224791190519</v>
      </c>
    </row>
    <row r="15" spans="1:8" x14ac:dyDescent="0.25">
      <c r="A15">
        <v>0.01</v>
      </c>
      <c r="B15" s="2">
        <f t="shared" si="0"/>
        <v>99.590667776265718</v>
      </c>
    </row>
    <row r="16" spans="1:8" x14ac:dyDescent="0.25">
      <c r="A16">
        <v>1.0999999999999999E-2</v>
      </c>
      <c r="B16" s="2">
        <f t="shared" si="0"/>
        <v>99.731477013861863</v>
      </c>
    </row>
    <row r="17" spans="1:2" x14ac:dyDescent="0.25">
      <c r="A17">
        <v>1.2E-2</v>
      </c>
      <c r="B17" s="2">
        <f t="shared" si="0"/>
        <v>99.827927241244694</v>
      </c>
    </row>
    <row r="18" spans="1:2" x14ac:dyDescent="0.25">
      <c r="A18">
        <v>1.2999999999999999E-2</v>
      </c>
      <c r="B18" s="2">
        <f t="shared" si="0"/>
        <v>99.892326744200744</v>
      </c>
    </row>
    <row r="19" spans="1:2" x14ac:dyDescent="0.25">
      <c r="A19">
        <v>1.4E-2</v>
      </c>
      <c r="B19" s="2">
        <f t="shared" si="0"/>
        <v>99.934230931237451</v>
      </c>
    </row>
    <row r="20" spans="1:2" x14ac:dyDescent="0.25">
      <c r="A20">
        <v>1.4999999999999999E-2</v>
      </c>
      <c r="B20" s="2">
        <f t="shared" si="0"/>
        <v>99.960797048071328</v>
      </c>
    </row>
    <row r="21" spans="1:2" x14ac:dyDescent="0.25">
      <c r="A21">
        <v>1.6E-2</v>
      </c>
      <c r="B21" s="2">
        <f t="shared" si="0"/>
        <v>99.977203129088196</v>
      </c>
    </row>
    <row r="22" spans="1:2" x14ac:dyDescent="0.25">
      <c r="A22">
        <v>1.7000000000000001E-2</v>
      </c>
      <c r="B22" s="2">
        <f t="shared" si="0"/>
        <v>99.987070629420472</v>
      </c>
    </row>
    <row r="23" spans="1:2" x14ac:dyDescent="0.25">
      <c r="A23">
        <v>1.7999999999999999E-2</v>
      </c>
      <c r="B23" s="2">
        <f t="shared" si="0"/>
        <v>99.99284975826447</v>
      </c>
    </row>
    <row r="24" spans="1:2" x14ac:dyDescent="0.25">
      <c r="A24">
        <v>1.9E-2</v>
      </c>
      <c r="B24" s="2">
        <f t="shared" si="0"/>
        <v>99.996145134551426</v>
      </c>
    </row>
    <row r="25" spans="1:2" x14ac:dyDescent="0.25">
      <c r="A25">
        <v>0.02</v>
      </c>
      <c r="B25" s="2">
        <f t="shared" si="0"/>
        <v>99.997974396071356</v>
      </c>
    </row>
    <row r="26" spans="1:2" x14ac:dyDescent="0.25">
      <c r="A26">
        <v>2.1000000000000001E-2</v>
      </c>
      <c r="B26" s="2">
        <f t="shared" si="0"/>
        <v>99.998962769445498</v>
      </c>
    </row>
    <row r="27" spans="1:2" x14ac:dyDescent="0.25">
      <c r="A27">
        <v>2.1999999999999999E-2</v>
      </c>
      <c r="B27" s="2">
        <f t="shared" si="0"/>
        <v>99.999482516416791</v>
      </c>
    </row>
    <row r="28" spans="1:2" x14ac:dyDescent="0.25">
      <c r="A28">
        <v>2.3E-2</v>
      </c>
      <c r="B28" s="2">
        <f t="shared" si="0"/>
        <v>99.999748493501912</v>
      </c>
    </row>
    <row r="29" spans="1:2" x14ac:dyDescent="0.25">
      <c r="A29">
        <v>2.4E-2</v>
      </c>
      <c r="B29" s="2">
        <f t="shared" si="0"/>
        <v>99.999880939046889</v>
      </c>
    </row>
    <row r="30" spans="1:2" x14ac:dyDescent="0.25">
      <c r="A30">
        <v>2.5000000000000001E-2</v>
      </c>
      <c r="B30" s="2">
        <f t="shared" si="0"/>
        <v>99.999945109398269</v>
      </c>
    </row>
    <row r="31" spans="1:2" x14ac:dyDescent="0.25">
      <c r="B31" s="2"/>
    </row>
    <row r="32" spans="1:2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  <row r="39" spans="2:2" x14ac:dyDescent="0.25">
      <c r="B39" s="2"/>
    </row>
    <row r="40" spans="2:2" x14ac:dyDescent="0.25">
      <c r="B40" s="2"/>
    </row>
    <row r="41" spans="2:2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2"/>
    </row>
    <row r="47" spans="2:2" x14ac:dyDescent="0.25">
      <c r="B47" s="2"/>
    </row>
    <row r="48" spans="2:2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6"/>
  <sheetViews>
    <sheetView tabSelected="1" workbookViewId="0">
      <selection activeCell="C6" sqref="C6"/>
    </sheetView>
  </sheetViews>
  <sheetFormatPr defaultRowHeight="15" x14ac:dyDescent="0.25"/>
  <cols>
    <col min="2" max="2" width="16.140625" style="2" customWidth="1"/>
    <col min="3" max="3" width="8.5703125" bestFit="1" customWidth="1"/>
  </cols>
  <sheetData>
    <row r="1" spans="1:7" x14ac:dyDescent="0.25">
      <c r="A1" t="s">
        <v>9</v>
      </c>
      <c r="B1" s="2" t="s">
        <v>10</v>
      </c>
      <c r="C1" t="s">
        <v>11</v>
      </c>
      <c r="D1" t="s">
        <v>12</v>
      </c>
      <c r="E1" t="s">
        <v>15</v>
      </c>
      <c r="F1" t="s">
        <v>16</v>
      </c>
    </row>
    <row r="2" spans="1:7" x14ac:dyDescent="0.25">
      <c r="A2">
        <v>1.2644</v>
      </c>
      <c r="B2" s="2">
        <v>1.1713</v>
      </c>
      <c r="C2" s="1">
        <v>3.4800000000000001E-6</v>
      </c>
      <c r="D2">
        <v>6.2500000000000001E-4</v>
      </c>
      <c r="E2">
        <v>20</v>
      </c>
      <c r="F2">
        <v>100</v>
      </c>
    </row>
    <row r="5" spans="1:7" x14ac:dyDescent="0.25">
      <c r="A5" t="s">
        <v>13</v>
      </c>
      <c r="B5" s="2" t="s">
        <v>14</v>
      </c>
      <c r="C5" t="s">
        <v>8</v>
      </c>
      <c r="F5" t="s">
        <v>13</v>
      </c>
      <c r="G5" t="s">
        <v>8</v>
      </c>
    </row>
    <row r="6" spans="1:7" x14ac:dyDescent="0.25">
      <c r="A6">
        <v>0</v>
      </c>
      <c r="B6" s="2">
        <f>$C$2*A6/$D$2</f>
        <v>0</v>
      </c>
      <c r="C6" s="1">
        <f>$E$2+($F$2-$E$2)*$B$2*EXP(-$A$2*$A$2*B6)</f>
        <v>113.70400000000001</v>
      </c>
      <c r="F6">
        <v>0</v>
      </c>
      <c r="G6">
        <v>113.70400000000001</v>
      </c>
    </row>
    <row r="7" spans="1:7" x14ac:dyDescent="0.25">
      <c r="A7">
        <v>1</v>
      </c>
      <c r="B7" s="2">
        <f t="shared" ref="B7:B70" si="0">$C$2*A7/$D$2</f>
        <v>5.568E-3</v>
      </c>
      <c r="C7" s="1">
        <f t="shared" ref="C7:C70" si="1">$E$2+($F$2-$E$2)*$B$2*EXP(-$A$2*$A$2*B7)</f>
        <v>112.87358572412241</v>
      </c>
      <c r="F7">
        <v>1</v>
      </c>
      <c r="G7">
        <v>112.87358572412241</v>
      </c>
    </row>
    <row r="8" spans="1:7" x14ac:dyDescent="0.25">
      <c r="A8">
        <v>2</v>
      </c>
      <c r="B8" s="2">
        <f t="shared" si="0"/>
        <v>1.1136E-2</v>
      </c>
      <c r="C8" s="1">
        <f t="shared" si="1"/>
        <v>112.05053066310845</v>
      </c>
      <c r="F8">
        <v>2</v>
      </c>
      <c r="G8">
        <v>112.05053066310845</v>
      </c>
    </row>
    <row r="9" spans="1:7" x14ac:dyDescent="0.25">
      <c r="A9">
        <v>3</v>
      </c>
      <c r="B9" s="2">
        <f t="shared" si="0"/>
        <v>1.6704E-2</v>
      </c>
      <c r="C9" s="1">
        <f t="shared" si="1"/>
        <v>111.23476959885556</v>
      </c>
      <c r="F9">
        <v>3</v>
      </c>
      <c r="G9">
        <v>111.23476959885556</v>
      </c>
    </row>
    <row r="10" spans="1:7" x14ac:dyDescent="0.25">
      <c r="A10">
        <v>4</v>
      </c>
      <c r="B10" s="2">
        <f t="shared" si="0"/>
        <v>2.2272E-2</v>
      </c>
      <c r="C10" s="1">
        <f t="shared" si="1"/>
        <v>110.42623789123057</v>
      </c>
      <c r="F10">
        <v>4</v>
      </c>
      <c r="G10">
        <v>110.42623789123057</v>
      </c>
    </row>
    <row r="11" spans="1:7" x14ac:dyDescent="0.25">
      <c r="A11">
        <v>5</v>
      </c>
      <c r="B11" s="2">
        <f t="shared" si="0"/>
        <v>2.784E-2</v>
      </c>
      <c r="C11" s="1">
        <f t="shared" si="1"/>
        <v>109.62487147294766</v>
      </c>
      <c r="F11">
        <v>5</v>
      </c>
      <c r="G11">
        <v>109.62487147294766</v>
      </c>
    </row>
    <row r="12" spans="1:7" x14ac:dyDescent="0.25">
      <c r="A12">
        <v>6</v>
      </c>
      <c r="B12" s="2">
        <f t="shared" si="0"/>
        <v>3.3408E-2</v>
      </c>
      <c r="C12" s="1">
        <f t="shared" si="1"/>
        <v>108.83060684449178</v>
      </c>
      <c r="F12">
        <v>6</v>
      </c>
      <c r="G12">
        <v>108.83060684449178</v>
      </c>
    </row>
    <row r="13" spans="1:7" x14ac:dyDescent="0.25">
      <c r="A13">
        <v>7</v>
      </c>
      <c r="B13" s="2">
        <f t="shared" si="0"/>
        <v>3.8975999999999997E-2</v>
      </c>
      <c r="C13" s="1">
        <f t="shared" si="1"/>
        <v>108.04338106908693</v>
      </c>
      <c r="F13">
        <v>7</v>
      </c>
      <c r="G13">
        <v>108.04338106908693</v>
      </c>
    </row>
    <row r="14" spans="1:7" x14ac:dyDescent="0.25">
      <c r="A14">
        <v>8</v>
      </c>
      <c r="B14" s="2">
        <f t="shared" si="0"/>
        <v>4.4544E-2</v>
      </c>
      <c r="C14" s="1">
        <f t="shared" si="1"/>
        <v>107.26313176770918</v>
      </c>
      <c r="F14">
        <v>8</v>
      </c>
      <c r="G14">
        <v>107.26313176770918</v>
      </c>
    </row>
    <row r="15" spans="1:7" x14ac:dyDescent="0.25">
      <c r="A15">
        <v>9</v>
      </c>
      <c r="B15" s="2">
        <f t="shared" si="0"/>
        <v>5.0111999999999997E-2</v>
      </c>
      <c r="C15" s="1">
        <f t="shared" si="1"/>
        <v>106.48979711414378</v>
      </c>
      <c r="F15">
        <v>9</v>
      </c>
      <c r="G15">
        <v>106.48979711414378</v>
      </c>
    </row>
    <row r="16" spans="1:7" x14ac:dyDescent="0.25">
      <c r="A16">
        <v>10</v>
      </c>
      <c r="B16" s="2">
        <f t="shared" si="0"/>
        <v>5.568E-2</v>
      </c>
      <c r="C16" s="1">
        <f t="shared" si="1"/>
        <v>105.72331583008609</v>
      </c>
      <c r="F16">
        <v>10</v>
      </c>
      <c r="G16">
        <v>105.72331583008609</v>
      </c>
    </row>
    <row r="17" spans="1:7" x14ac:dyDescent="0.25">
      <c r="A17">
        <v>11</v>
      </c>
      <c r="B17" s="2">
        <f t="shared" si="0"/>
        <v>6.1247999999999997E-2</v>
      </c>
      <c r="C17" s="1">
        <f t="shared" si="1"/>
        <v>104.96362718028601</v>
      </c>
      <c r="F17">
        <v>11</v>
      </c>
      <c r="G17">
        <v>104.96362718028601</v>
      </c>
    </row>
    <row r="18" spans="1:7" x14ac:dyDescent="0.25">
      <c r="A18">
        <v>12</v>
      </c>
      <c r="B18" s="2">
        <f t="shared" si="0"/>
        <v>6.6816E-2</v>
      </c>
      <c r="C18" s="1">
        <f t="shared" si="1"/>
        <v>104.21067096773531</v>
      </c>
      <c r="F18">
        <v>12</v>
      </c>
      <c r="G18">
        <v>104.21067096773531</v>
      </c>
    </row>
    <row r="19" spans="1:7" x14ac:dyDescent="0.25">
      <c r="A19">
        <v>13</v>
      </c>
      <c r="B19" s="2">
        <f t="shared" si="0"/>
        <v>7.2384000000000004E-2</v>
      </c>
      <c r="C19" s="1">
        <f t="shared" si="1"/>
        <v>103.46438752889772</v>
      </c>
      <c r="F19">
        <v>13</v>
      </c>
      <c r="G19">
        <v>103.46438752889772</v>
      </c>
    </row>
    <row r="20" spans="1:7" x14ac:dyDescent="0.25">
      <c r="A20">
        <v>14</v>
      </c>
      <c r="B20" s="2">
        <f t="shared" si="0"/>
        <v>7.7951999999999994E-2</v>
      </c>
      <c r="C20" s="1">
        <f t="shared" si="1"/>
        <v>102.7247177289812</v>
      </c>
      <c r="F20">
        <v>14</v>
      </c>
      <c r="G20">
        <v>102.7247177289812</v>
      </c>
    </row>
    <row r="21" spans="1:7" x14ac:dyDescent="0.25">
      <c r="A21">
        <v>15</v>
      </c>
      <c r="B21" s="2">
        <f t="shared" si="0"/>
        <v>8.3519999999999997E-2</v>
      </c>
      <c r="C21" s="1">
        <f t="shared" si="1"/>
        <v>101.99160295725225</v>
      </c>
      <c r="F21">
        <v>15</v>
      </c>
      <c r="G21">
        <v>101.99160295725225</v>
      </c>
    </row>
    <row r="22" spans="1:7" x14ac:dyDescent="0.25">
      <c r="A22">
        <v>16</v>
      </c>
      <c r="B22" s="2">
        <f t="shared" si="0"/>
        <v>8.9088000000000001E-2</v>
      </c>
      <c r="C22" s="1">
        <f t="shared" si="1"/>
        <v>101.26498512239152</v>
      </c>
      <c r="F22">
        <v>16</v>
      </c>
      <c r="G22">
        <v>101.26498512239152</v>
      </c>
    </row>
    <row r="23" spans="1:7" x14ac:dyDescent="0.25">
      <c r="A23">
        <v>17</v>
      </c>
      <c r="B23" s="2">
        <f t="shared" si="0"/>
        <v>9.4656000000000004E-2</v>
      </c>
      <c r="C23" s="1">
        <f t="shared" si="1"/>
        <v>100.54480664789082</v>
      </c>
      <c r="F23">
        <v>17</v>
      </c>
      <c r="G23">
        <v>100.54480664789082</v>
      </c>
    </row>
    <row r="24" spans="1:7" x14ac:dyDescent="0.25">
      <c r="A24">
        <v>18</v>
      </c>
      <c r="B24" s="2">
        <f t="shared" si="0"/>
        <v>0.10022399999999999</v>
      </c>
      <c r="C24" s="1">
        <f t="shared" si="1"/>
        <v>99.831010467490742</v>
      </c>
      <c r="F24">
        <v>18</v>
      </c>
      <c r="G24">
        <v>99.831010467490742</v>
      </c>
    </row>
    <row r="25" spans="1:7" x14ac:dyDescent="0.25">
      <c r="A25">
        <v>19</v>
      </c>
      <c r="B25" s="2">
        <f t="shared" si="0"/>
        <v>0.105792</v>
      </c>
      <c r="C25" s="1">
        <f t="shared" si="1"/>
        <v>99.123540020658837</v>
      </c>
      <c r="F25">
        <v>19</v>
      </c>
      <c r="G25">
        <v>99.123540020658837</v>
      </c>
    </row>
    <row r="26" spans="1:7" x14ac:dyDescent="0.25">
      <c r="A26">
        <v>20</v>
      </c>
      <c r="B26" s="2">
        <f t="shared" si="0"/>
        <v>0.11136</v>
      </c>
      <c r="C26" s="1">
        <f t="shared" si="1"/>
        <v>98.422339248107747</v>
      </c>
      <c r="F26">
        <v>20</v>
      </c>
      <c r="G26">
        <v>98.422339248107747</v>
      </c>
    </row>
    <row r="27" spans="1:7" x14ac:dyDescent="0.25">
      <c r="A27">
        <v>21</v>
      </c>
      <c r="B27" s="2">
        <f t="shared" si="0"/>
        <v>0.11692799999999999</v>
      </c>
      <c r="C27" s="1">
        <f t="shared" si="1"/>
        <v>97.727352587353195</v>
      </c>
      <c r="F27">
        <v>21</v>
      </c>
      <c r="G27">
        <v>97.727352587353195</v>
      </c>
    </row>
    <row r="28" spans="1:7" x14ac:dyDescent="0.25">
      <c r="A28">
        <v>22</v>
      </c>
      <c r="B28" s="2">
        <f t="shared" si="0"/>
        <v>0.12249599999999999</v>
      </c>
      <c r="C28" s="1">
        <f t="shared" si="1"/>
        <v>97.038524968311222</v>
      </c>
      <c r="F28">
        <v>22</v>
      </c>
      <c r="G28">
        <v>97.038524968311222</v>
      </c>
    </row>
    <row r="29" spans="1:7" x14ac:dyDescent="0.25">
      <c r="A29">
        <v>23</v>
      </c>
      <c r="B29" s="2">
        <f t="shared" si="0"/>
        <v>0.12806399999999998</v>
      </c>
      <c r="C29" s="1">
        <f t="shared" si="1"/>
        <v>96.355801808934487</v>
      </c>
      <c r="F29">
        <v>23</v>
      </c>
      <c r="G29">
        <v>96.355801808934487</v>
      </c>
    </row>
    <row r="30" spans="1:7" x14ac:dyDescent="0.25">
      <c r="A30">
        <v>24</v>
      </c>
      <c r="B30" s="2">
        <f t="shared" si="0"/>
        <v>0.133632</v>
      </c>
      <c r="C30" s="1">
        <f t="shared" si="1"/>
        <v>95.679129010887237</v>
      </c>
      <c r="F30">
        <v>24</v>
      </c>
      <c r="G30">
        <v>95.679129010887237</v>
      </c>
    </row>
    <row r="31" spans="1:7" x14ac:dyDescent="0.25">
      <c r="A31">
        <v>25</v>
      </c>
      <c r="B31" s="2">
        <f t="shared" si="0"/>
        <v>0.13919999999999999</v>
      </c>
      <c r="C31" s="1">
        <f t="shared" si="1"/>
        <v>95.008452955258633</v>
      </c>
      <c r="F31">
        <v>25</v>
      </c>
      <c r="G31">
        <v>95.008452955258633</v>
      </c>
    </row>
    <row r="32" spans="1:7" x14ac:dyDescent="0.25">
      <c r="A32">
        <v>26</v>
      </c>
      <c r="B32" s="2">
        <f t="shared" si="0"/>
        <v>0.14476800000000001</v>
      </c>
      <c r="C32" s="1">
        <f t="shared" si="1"/>
        <v>94.343720498313999</v>
      </c>
      <c r="F32">
        <v>26</v>
      </c>
      <c r="G32">
        <v>94.343720498313999</v>
      </c>
    </row>
    <row r="33" spans="1:7" x14ac:dyDescent="0.25">
      <c r="A33">
        <v>27</v>
      </c>
      <c r="B33" s="2">
        <f t="shared" si="0"/>
        <v>0.150336</v>
      </c>
      <c r="C33" s="1">
        <f t="shared" si="1"/>
        <v>93.684878967283808</v>
      </c>
      <c r="F33">
        <v>27</v>
      </c>
      <c r="G33">
        <v>93.684878967283808</v>
      </c>
    </row>
    <row r="34" spans="1:7" x14ac:dyDescent="0.25">
      <c r="A34">
        <v>28</v>
      </c>
      <c r="B34" s="2">
        <f t="shared" si="0"/>
        <v>0.15590399999999999</v>
      </c>
      <c r="C34" s="1">
        <f t="shared" si="1"/>
        <v>93.031876156189881</v>
      </c>
      <c r="F34">
        <v>28</v>
      </c>
      <c r="G34">
        <v>93.031876156189881</v>
      </c>
    </row>
    <row r="35" spans="1:7" x14ac:dyDescent="0.25">
      <c r="A35">
        <v>29</v>
      </c>
      <c r="B35" s="2">
        <f t="shared" si="0"/>
        <v>0.161472</v>
      </c>
      <c r="C35" s="1">
        <f t="shared" si="1"/>
        <v>92.384660321708708</v>
      </c>
      <c r="F35">
        <v>29</v>
      </c>
      <c r="G35">
        <v>92.384660321708708</v>
      </c>
    </row>
    <row r="36" spans="1:7" x14ac:dyDescent="0.25">
      <c r="A36">
        <v>30</v>
      </c>
      <c r="B36" s="2">
        <f t="shared" si="0"/>
        <v>0.16703999999999999</v>
      </c>
      <c r="C36" s="1">
        <f t="shared" si="1"/>
        <v>91.743180179071288</v>
      </c>
      <c r="F36">
        <v>30</v>
      </c>
      <c r="G36">
        <v>91.743180179071288</v>
      </c>
    </row>
    <row r="37" spans="1:7" x14ac:dyDescent="0.25">
      <c r="A37">
        <v>31</v>
      </c>
      <c r="B37" s="2">
        <f t="shared" si="0"/>
        <v>0.17260800000000001</v>
      </c>
      <c r="C37" s="1">
        <f t="shared" si="1"/>
        <v>91.10738489799941</v>
      </c>
      <c r="F37">
        <v>31</v>
      </c>
      <c r="G37">
        <v>91.10738489799941</v>
      </c>
    </row>
    <row r="38" spans="1:7" x14ac:dyDescent="0.25">
      <c r="A38">
        <v>32</v>
      </c>
      <c r="B38" s="2">
        <f t="shared" si="0"/>
        <v>0.178176</v>
      </c>
      <c r="C38" s="1">
        <f t="shared" si="1"/>
        <v>90.477224098677922</v>
      </c>
      <c r="F38">
        <v>32</v>
      </c>
      <c r="G38">
        <v>90.477224098677922</v>
      </c>
    </row>
    <row r="39" spans="1:7" x14ac:dyDescent="0.25">
      <c r="A39">
        <v>33</v>
      </c>
      <c r="B39" s="2">
        <f t="shared" si="0"/>
        <v>0.18374399999999999</v>
      </c>
      <c r="C39" s="1">
        <f t="shared" si="1"/>
        <v>89.852647847762626</v>
      </c>
      <c r="F39">
        <v>33</v>
      </c>
      <c r="G39">
        <v>89.852647847762626</v>
      </c>
    </row>
    <row r="40" spans="1:7" x14ac:dyDescent="0.25">
      <c r="A40">
        <v>34</v>
      </c>
      <c r="B40" s="2">
        <f t="shared" si="0"/>
        <v>0.18931200000000001</v>
      </c>
      <c r="C40" s="1">
        <f t="shared" si="1"/>
        <v>89.233606654423681</v>
      </c>
      <c r="F40">
        <v>34</v>
      </c>
      <c r="G40">
        <v>89.233606654423681</v>
      </c>
    </row>
    <row r="41" spans="1:7" x14ac:dyDescent="0.25">
      <c r="A41">
        <v>35</v>
      </c>
      <c r="B41" s="2">
        <f t="shared" si="0"/>
        <v>0.19488</v>
      </c>
      <c r="C41" s="1">
        <f t="shared" si="1"/>
        <v>88.620051466423945</v>
      </c>
      <c r="F41">
        <v>35</v>
      </c>
      <c r="G41">
        <v>88.620051466423945</v>
      </c>
    </row>
    <row r="42" spans="1:7" x14ac:dyDescent="0.25">
      <c r="A42">
        <v>36</v>
      </c>
      <c r="B42" s="2">
        <f t="shared" si="0"/>
        <v>0.20044799999999999</v>
      </c>
      <c r="C42" s="1">
        <f t="shared" si="1"/>
        <v>88.011933666232139</v>
      </c>
      <c r="F42">
        <v>36</v>
      </c>
      <c r="G42">
        <v>88.011933666232139</v>
      </c>
    </row>
    <row r="43" spans="1:7" x14ac:dyDescent="0.25">
      <c r="A43">
        <v>37</v>
      </c>
      <c r="B43" s="2">
        <f t="shared" si="0"/>
        <v>0.206016</v>
      </c>
      <c r="C43" s="1">
        <f t="shared" si="1"/>
        <v>87.409205067170433</v>
      </c>
      <c r="F43">
        <v>37</v>
      </c>
      <c r="G43">
        <v>87.409205067170433</v>
      </c>
    </row>
    <row r="44" spans="1:7" x14ac:dyDescent="0.25">
      <c r="A44">
        <v>38</v>
      </c>
      <c r="B44" s="2">
        <f t="shared" si="0"/>
        <v>0.21158399999999999</v>
      </c>
      <c r="C44" s="1">
        <f t="shared" si="1"/>
        <v>86.811817909596172</v>
      </c>
      <c r="F44">
        <v>38</v>
      </c>
      <c r="G44">
        <v>86.811817909596172</v>
      </c>
    </row>
    <row r="45" spans="1:7" x14ac:dyDescent="0.25">
      <c r="A45">
        <v>39</v>
      </c>
      <c r="B45" s="2">
        <f t="shared" si="0"/>
        <v>0.21715200000000001</v>
      </c>
      <c r="C45" s="1">
        <f t="shared" si="1"/>
        <v>86.219724857117484</v>
      </c>
      <c r="F45">
        <v>39</v>
      </c>
      <c r="G45">
        <v>86.219724857117484</v>
      </c>
    </row>
    <row r="46" spans="1:7" x14ac:dyDescent="0.25">
      <c r="A46">
        <v>40</v>
      </c>
      <c r="B46" s="2">
        <f t="shared" si="0"/>
        <v>0.22272</v>
      </c>
      <c r="C46" s="1">
        <f t="shared" si="1"/>
        <v>85.632878992842365</v>
      </c>
      <c r="F46">
        <v>40</v>
      </c>
      <c r="G46">
        <v>85.632878992842365</v>
      </c>
    </row>
    <row r="47" spans="1:7" x14ac:dyDescent="0.25">
      <c r="A47">
        <v>41</v>
      </c>
      <c r="B47" s="2">
        <f t="shared" si="0"/>
        <v>0.22828800000000002</v>
      </c>
      <c r="C47" s="1">
        <f t="shared" si="1"/>
        <v>85.051233815660993</v>
      </c>
      <c r="F47">
        <v>41</v>
      </c>
      <c r="G47">
        <v>85.051233815660993</v>
      </c>
    </row>
    <row r="48" spans="1:7" x14ac:dyDescent="0.25">
      <c r="A48">
        <v>42</v>
      </c>
      <c r="B48" s="2">
        <f t="shared" si="0"/>
        <v>0.23385599999999998</v>
      </c>
      <c r="C48" s="1">
        <f t="shared" si="1"/>
        <v>84.474743236561096</v>
      </c>
      <c r="F48">
        <v>42</v>
      </c>
      <c r="G48">
        <v>84.474743236561096</v>
      </c>
    </row>
    <row r="49" spans="1:7" x14ac:dyDescent="0.25">
      <c r="A49">
        <v>43</v>
      </c>
      <c r="B49" s="2">
        <f t="shared" si="0"/>
        <v>0.23942400000000003</v>
      </c>
      <c r="C49" s="1">
        <f t="shared" si="1"/>
        <v>83.903361574975861</v>
      </c>
      <c r="F49">
        <v>43</v>
      </c>
      <c r="G49">
        <v>83.903361574975861</v>
      </c>
    </row>
    <row r="50" spans="1:7" x14ac:dyDescent="0.25">
      <c r="A50">
        <v>44</v>
      </c>
      <c r="B50" s="2">
        <f t="shared" si="0"/>
        <v>0.24499199999999999</v>
      </c>
      <c r="C50" s="1">
        <f t="shared" si="1"/>
        <v>83.337043555164257</v>
      </c>
      <c r="F50">
        <v>44</v>
      </c>
      <c r="G50">
        <v>83.337043555164257</v>
      </c>
    </row>
    <row r="51" spans="1:7" x14ac:dyDescent="0.25">
      <c r="A51">
        <v>45</v>
      </c>
      <c r="B51" s="2">
        <f t="shared" si="0"/>
        <v>0.25056</v>
      </c>
      <c r="C51" s="1">
        <f t="shared" si="1"/>
        <v>82.775744302623394</v>
      </c>
      <c r="F51">
        <v>45</v>
      </c>
      <c r="G51">
        <v>82.775744302623394</v>
      </c>
    </row>
    <row r="52" spans="1:7" x14ac:dyDescent="0.25">
      <c r="A52">
        <v>46</v>
      </c>
      <c r="B52" s="2">
        <f t="shared" si="0"/>
        <v>0.25612799999999997</v>
      </c>
      <c r="C52" s="1">
        <f t="shared" si="1"/>
        <v>82.219419340532767</v>
      </c>
      <c r="F52">
        <v>46</v>
      </c>
      <c r="G52">
        <v>82.219419340532767</v>
      </c>
    </row>
    <row r="53" spans="1:7" x14ac:dyDescent="0.25">
      <c r="A53">
        <v>47</v>
      </c>
      <c r="B53" s="2">
        <f t="shared" si="0"/>
        <v>0.26169600000000004</v>
      </c>
      <c r="C53" s="1">
        <f t="shared" si="1"/>
        <v>81.668024586229933</v>
      </c>
      <c r="F53">
        <v>47</v>
      </c>
      <c r="G53">
        <v>81.668024586229933</v>
      </c>
    </row>
    <row r="54" spans="1:7" x14ac:dyDescent="0.25">
      <c r="A54">
        <v>48</v>
      </c>
      <c r="B54" s="2">
        <f t="shared" si="0"/>
        <v>0.267264</v>
      </c>
      <c r="C54" s="1">
        <f t="shared" si="1"/>
        <v>81.121516347717431</v>
      </c>
      <c r="F54">
        <v>48</v>
      </c>
      <c r="G54">
        <v>81.121516347717431</v>
      </c>
    </row>
    <row r="55" spans="1:7" x14ac:dyDescent="0.25">
      <c r="A55">
        <v>49</v>
      </c>
      <c r="B55" s="2">
        <f t="shared" si="0"/>
        <v>0.27283200000000002</v>
      </c>
      <c r="C55" s="1">
        <f t="shared" si="1"/>
        <v>80.579851320200675</v>
      </c>
      <c r="F55">
        <v>49</v>
      </c>
      <c r="G55">
        <v>80.579851320200675</v>
      </c>
    </row>
    <row r="56" spans="1:7" x14ac:dyDescent="0.25">
      <c r="A56">
        <v>50</v>
      </c>
      <c r="B56" s="2">
        <f t="shared" si="0"/>
        <v>0.27839999999999998</v>
      </c>
      <c r="C56" s="1">
        <f t="shared" si="1"/>
        <v>80.042986582656525</v>
      </c>
      <c r="F56">
        <v>50</v>
      </c>
      <c r="G56">
        <v>80.042986582656525</v>
      </c>
    </row>
    <row r="57" spans="1:7" x14ac:dyDescent="0.25">
      <c r="A57">
        <v>51</v>
      </c>
      <c r="B57" s="2">
        <f t="shared" si="0"/>
        <v>0.283968</v>
      </c>
      <c r="C57" s="1">
        <f t="shared" si="1"/>
        <v>79.510879594432282</v>
      </c>
      <c r="F57">
        <v>51</v>
      </c>
      <c r="G57">
        <v>79.510879594432282</v>
      </c>
    </row>
    <row r="58" spans="1:7" x14ac:dyDescent="0.25">
      <c r="A58">
        <v>52</v>
      </c>
      <c r="B58" s="2">
        <f t="shared" si="0"/>
        <v>0.28953600000000002</v>
      </c>
      <c r="C58" s="1">
        <f t="shared" si="1"/>
        <v>78.98348819187477</v>
      </c>
      <c r="F58">
        <v>52</v>
      </c>
      <c r="G58">
        <v>78.98348819187477</v>
      </c>
    </row>
    <row r="59" spans="1:7" x14ac:dyDescent="0.25">
      <c r="A59">
        <v>53</v>
      </c>
      <c r="B59" s="2">
        <f t="shared" si="0"/>
        <v>0.29510400000000003</v>
      </c>
      <c r="C59" s="1">
        <f t="shared" si="1"/>
        <v>78.460770584989362</v>
      </c>
      <c r="F59">
        <v>53</v>
      </c>
      <c r="G59">
        <v>78.460770584989362</v>
      </c>
    </row>
    <row r="60" spans="1:7" x14ac:dyDescent="0.25">
      <c r="A60">
        <v>54</v>
      </c>
      <c r="B60" s="2">
        <f t="shared" si="0"/>
        <v>0.30067199999999999</v>
      </c>
      <c r="C60" s="1">
        <f t="shared" si="1"/>
        <v>77.942685354128571</v>
      </c>
      <c r="F60">
        <v>54</v>
      </c>
      <c r="G60">
        <v>77.942685354128571</v>
      </c>
    </row>
    <row r="61" spans="1:7" x14ac:dyDescent="0.25">
      <c r="A61">
        <v>55</v>
      </c>
      <c r="B61" s="2">
        <f t="shared" si="0"/>
        <v>0.30624000000000001</v>
      </c>
      <c r="C61" s="1">
        <f t="shared" si="1"/>
        <v>77.429191446709979</v>
      </c>
      <c r="F61">
        <v>55</v>
      </c>
      <c r="G61">
        <v>77.429191446709979</v>
      </c>
    </row>
    <row r="62" spans="1:7" x14ac:dyDescent="0.25">
      <c r="A62">
        <v>56</v>
      </c>
      <c r="B62" s="2">
        <f t="shared" si="0"/>
        <v>0.31180799999999997</v>
      </c>
      <c r="C62" s="1">
        <f t="shared" si="1"/>
        <v>76.920248173963301</v>
      </c>
      <c r="F62">
        <v>56</v>
      </c>
      <c r="G62">
        <v>76.920248173963301</v>
      </c>
    </row>
    <row r="63" spans="1:7" x14ac:dyDescent="0.25">
      <c r="A63">
        <v>57</v>
      </c>
      <c r="B63" s="2">
        <f t="shared" si="0"/>
        <v>0.31737600000000005</v>
      </c>
      <c r="C63" s="1">
        <f t="shared" si="1"/>
        <v>76.415815207706203</v>
      </c>
      <c r="F63">
        <v>57</v>
      </c>
      <c r="G63">
        <v>76.415815207706203</v>
      </c>
    </row>
    <row r="64" spans="1:7" x14ac:dyDescent="0.25">
      <c r="A64">
        <v>58</v>
      </c>
      <c r="B64" s="2">
        <f t="shared" si="0"/>
        <v>0.32294400000000001</v>
      </c>
      <c r="C64" s="1">
        <f t="shared" si="1"/>
        <v>75.915852577148797</v>
      </c>
      <c r="F64">
        <v>58</v>
      </c>
      <c r="G64">
        <v>75.915852577148797</v>
      </c>
    </row>
    <row r="65" spans="1:7" x14ac:dyDescent="0.25">
      <c r="A65">
        <v>59</v>
      </c>
      <c r="B65" s="2">
        <f t="shared" si="0"/>
        <v>0.32851200000000003</v>
      </c>
      <c r="C65" s="1">
        <f t="shared" si="1"/>
        <v>75.420320665726337</v>
      </c>
      <c r="F65">
        <v>59</v>
      </c>
      <c r="G65">
        <v>75.420320665726337</v>
      </c>
    </row>
    <row r="66" spans="1:7" x14ac:dyDescent="0.25">
      <c r="A66">
        <v>60</v>
      </c>
      <c r="B66" s="2">
        <f t="shared" si="0"/>
        <v>0.33407999999999999</v>
      </c>
      <c r="C66" s="1">
        <f t="shared" si="1"/>
        <v>74.92918020796003</v>
      </c>
      <c r="F66">
        <v>60</v>
      </c>
      <c r="G66">
        <v>74.92918020796003</v>
      </c>
    </row>
    <row r="67" spans="1:7" x14ac:dyDescent="0.25">
      <c r="A67">
        <v>61</v>
      </c>
      <c r="B67" s="2">
        <f t="shared" si="0"/>
        <v>0.33964800000000001</v>
      </c>
      <c r="C67" s="1">
        <f t="shared" si="1"/>
        <v>74.442392286345765</v>
      </c>
      <c r="F67">
        <v>61</v>
      </c>
      <c r="G67">
        <v>74.442392286345765</v>
      </c>
    </row>
    <row r="68" spans="1:7" x14ac:dyDescent="0.25">
      <c r="A68">
        <v>62</v>
      </c>
      <c r="B68" s="2">
        <f t="shared" si="0"/>
        <v>0.34521600000000002</v>
      </c>
      <c r="C68" s="1">
        <f t="shared" si="1"/>
        <v>73.959918328270234</v>
      </c>
      <c r="F68">
        <v>62</v>
      </c>
      <c r="G68">
        <v>73.959918328270234</v>
      </c>
    </row>
    <row r="69" spans="1:7" x14ac:dyDescent="0.25">
      <c r="A69">
        <v>63</v>
      </c>
      <c r="B69" s="2">
        <f t="shared" si="0"/>
        <v>0.35078400000000004</v>
      </c>
      <c r="C69" s="1">
        <f t="shared" si="1"/>
        <v>73.481720102954512</v>
      </c>
      <c r="F69">
        <v>63</v>
      </c>
      <c r="G69">
        <v>73.481720102954512</v>
      </c>
    </row>
    <row r="70" spans="1:7" x14ac:dyDescent="0.25">
      <c r="A70">
        <v>64</v>
      </c>
      <c r="B70" s="2">
        <f t="shared" si="0"/>
        <v>0.356352</v>
      </c>
      <c r="C70" s="1">
        <f t="shared" si="1"/>
        <v>73.007759718424694</v>
      </c>
      <c r="F70">
        <v>64</v>
      </c>
      <c r="G70">
        <v>73.007759718424694</v>
      </c>
    </row>
    <row r="71" spans="1:7" x14ac:dyDescent="0.25">
      <c r="A71">
        <v>65</v>
      </c>
      <c r="B71" s="2">
        <f t="shared" ref="B71:B134" si="2">$C$2*A71/$D$2</f>
        <v>0.36191999999999996</v>
      </c>
      <c r="C71" s="1">
        <f t="shared" ref="C71:C134" si="3">$E$2+($F$2-$E$2)*$B$2*EXP(-$A$2*$A$2*B71)</f>
        <v>72.537999618509332</v>
      </c>
      <c r="F71">
        <v>65</v>
      </c>
      <c r="G71">
        <v>72.537999618509332</v>
      </c>
    </row>
    <row r="72" spans="1:7" x14ac:dyDescent="0.25">
      <c r="A72">
        <v>66</v>
      </c>
      <c r="B72" s="2">
        <f t="shared" si="2"/>
        <v>0.36748799999999998</v>
      </c>
      <c r="C72" s="1">
        <f t="shared" si="3"/>
        <v>72.072402579863564</v>
      </c>
      <c r="F72">
        <v>66</v>
      </c>
      <c r="G72">
        <v>72.072402579863564</v>
      </c>
    </row>
    <row r="73" spans="1:7" x14ac:dyDescent="0.25">
      <c r="A73">
        <v>67</v>
      </c>
      <c r="B73" s="2">
        <f t="shared" si="2"/>
        <v>0.373056</v>
      </c>
      <c r="C73" s="1">
        <f t="shared" si="3"/>
        <v>71.61093170901961</v>
      </c>
      <c r="F73">
        <v>67</v>
      </c>
      <c r="G73">
        <v>71.61093170901961</v>
      </c>
    </row>
    <row r="74" spans="1:7" x14ac:dyDescent="0.25">
      <c r="A74">
        <v>68</v>
      </c>
      <c r="B74" s="2">
        <f t="shared" si="2"/>
        <v>0.37862400000000002</v>
      </c>
      <c r="C74" s="1">
        <f t="shared" si="3"/>
        <v>71.153550439463203</v>
      </c>
      <c r="F74">
        <v>68</v>
      </c>
      <c r="G74">
        <v>71.153550439463203</v>
      </c>
    </row>
    <row r="75" spans="1:7" x14ac:dyDescent="0.25">
      <c r="A75">
        <v>69</v>
      </c>
      <c r="B75" s="2">
        <f t="shared" si="2"/>
        <v>0.38419199999999998</v>
      </c>
      <c r="C75" s="1">
        <f t="shared" si="3"/>
        <v>70.700222528736276</v>
      </c>
      <c r="F75">
        <v>69</v>
      </c>
      <c r="G75">
        <v>70.700222528736276</v>
      </c>
    </row>
    <row r="76" spans="1:7" x14ac:dyDescent="0.25">
      <c r="A76">
        <v>70</v>
      </c>
      <c r="B76" s="2">
        <f t="shared" si="2"/>
        <v>0.38976</v>
      </c>
      <c r="C76" s="1">
        <f t="shared" si="3"/>
        <v>70.250912055565095</v>
      </c>
      <c r="F76">
        <v>70</v>
      </c>
      <c r="G76">
        <v>70.250912055565095</v>
      </c>
    </row>
    <row r="77" spans="1:7" x14ac:dyDescent="0.25">
      <c r="A77">
        <v>71</v>
      </c>
      <c r="B77" s="2">
        <f t="shared" si="2"/>
        <v>0.39532800000000001</v>
      </c>
      <c r="C77" s="1">
        <f t="shared" si="3"/>
        <v>69.805583417013793</v>
      </c>
      <c r="F77">
        <v>71</v>
      </c>
      <c r="G77">
        <v>69.805583417013793</v>
      </c>
    </row>
    <row r="78" spans="1:7" x14ac:dyDescent="0.25">
      <c r="A78">
        <v>72</v>
      </c>
      <c r="B78" s="2">
        <f t="shared" si="2"/>
        <v>0.40089599999999997</v>
      </c>
      <c r="C78" s="1">
        <f t="shared" si="3"/>
        <v>69.364201325663373</v>
      </c>
      <c r="F78">
        <v>72</v>
      </c>
      <c r="G78">
        <v>69.364201325663373</v>
      </c>
    </row>
    <row r="79" spans="1:7" x14ac:dyDescent="0.25">
      <c r="A79">
        <v>73</v>
      </c>
      <c r="B79" s="2">
        <f t="shared" si="2"/>
        <v>0.40646400000000005</v>
      </c>
      <c r="C79" s="1">
        <f t="shared" si="3"/>
        <v>68.926730806815428</v>
      </c>
      <c r="F79">
        <v>73</v>
      </c>
      <c r="G79">
        <v>68.926730806815428</v>
      </c>
    </row>
    <row r="80" spans="1:7" x14ac:dyDescent="0.25">
      <c r="A80">
        <v>74</v>
      </c>
      <c r="B80" s="2">
        <f t="shared" si="2"/>
        <v>0.41203200000000001</v>
      </c>
      <c r="C80" s="1">
        <f t="shared" si="3"/>
        <v>68.493137195720934</v>
      </c>
      <c r="F80">
        <v>74</v>
      </c>
      <c r="G80">
        <v>68.493137195720934</v>
      </c>
    </row>
    <row r="81" spans="1:7" x14ac:dyDescent="0.25">
      <c r="A81">
        <v>75</v>
      </c>
      <c r="B81" s="2">
        <f t="shared" si="2"/>
        <v>0.41759999999999997</v>
      </c>
      <c r="C81" s="1">
        <f t="shared" si="3"/>
        <v>68.06338613483328</v>
      </c>
      <c r="F81">
        <v>75</v>
      </c>
      <c r="G81">
        <v>68.06338613483328</v>
      </c>
    </row>
    <row r="82" spans="1:7" x14ac:dyDescent="0.25">
      <c r="A82">
        <v>76</v>
      </c>
      <c r="B82" s="2">
        <f t="shared" si="2"/>
        <v>0.42316799999999999</v>
      </c>
      <c r="C82" s="1">
        <f t="shared" si="3"/>
        <v>67.637443571085925</v>
      </c>
      <c r="F82">
        <v>76</v>
      </c>
      <c r="G82">
        <v>67.637443571085925</v>
      </c>
    </row>
    <row r="83" spans="1:7" x14ac:dyDescent="0.25">
      <c r="A83">
        <v>77</v>
      </c>
      <c r="B83" s="2">
        <f t="shared" si="2"/>
        <v>0.42873600000000006</v>
      </c>
      <c r="C83" s="1">
        <f t="shared" si="3"/>
        <v>67.215275753194007</v>
      </c>
      <c r="F83">
        <v>77</v>
      </c>
      <c r="G83">
        <v>67.215275753194007</v>
      </c>
    </row>
    <row r="84" spans="1:7" x14ac:dyDescent="0.25">
      <c r="A84">
        <v>78</v>
      </c>
      <c r="B84" s="2">
        <f t="shared" si="2"/>
        <v>0.43430400000000002</v>
      </c>
      <c r="C84" s="1">
        <f t="shared" si="3"/>
        <v>66.796849228979994</v>
      </c>
      <c r="F84">
        <v>78</v>
      </c>
      <c r="G84">
        <v>66.796849228979994</v>
      </c>
    </row>
    <row r="85" spans="1:7" x14ac:dyDescent="0.25">
      <c r="A85">
        <v>79</v>
      </c>
      <c r="B85" s="2">
        <f t="shared" si="2"/>
        <v>0.43987199999999999</v>
      </c>
      <c r="C85" s="1">
        <f t="shared" si="3"/>
        <v>66.382130842722887</v>
      </c>
      <c r="F85">
        <v>79</v>
      </c>
      <c r="G85">
        <v>66.382130842722887</v>
      </c>
    </row>
    <row r="86" spans="1:7" x14ac:dyDescent="0.25">
      <c r="A86">
        <v>80</v>
      </c>
      <c r="B86" s="2">
        <f t="shared" si="2"/>
        <v>0.44544</v>
      </c>
      <c r="C86" s="1">
        <f t="shared" si="3"/>
        <v>65.971087732531018</v>
      </c>
      <c r="F86">
        <v>80</v>
      </c>
      <c r="G86">
        <v>65.971087732531018</v>
      </c>
    </row>
    <row r="87" spans="1:7" x14ac:dyDescent="0.25">
      <c r="A87">
        <v>81</v>
      </c>
      <c r="B87" s="2">
        <f t="shared" si="2"/>
        <v>0.45100800000000002</v>
      </c>
      <c r="C87" s="1">
        <f t="shared" si="3"/>
        <v>65.563687327738108</v>
      </c>
      <c r="F87">
        <v>81</v>
      </c>
      <c r="G87">
        <v>65.563687327738108</v>
      </c>
    </row>
    <row r="88" spans="1:7" x14ac:dyDescent="0.25">
      <c r="A88">
        <v>82</v>
      </c>
      <c r="B88" s="2">
        <f t="shared" si="2"/>
        <v>0.45657600000000004</v>
      </c>
      <c r="C88" s="1">
        <f t="shared" si="3"/>
        <v>65.159897346322396</v>
      </c>
      <c r="F88">
        <v>82</v>
      </c>
      <c r="G88">
        <v>65.159897346322396</v>
      </c>
    </row>
    <row r="89" spans="1:7" x14ac:dyDescent="0.25">
      <c r="A89">
        <v>83</v>
      </c>
      <c r="B89" s="2">
        <f t="shared" si="2"/>
        <v>0.462144</v>
      </c>
      <c r="C89" s="1">
        <f t="shared" si="3"/>
        <v>64.759685792348705</v>
      </c>
      <c r="F89">
        <v>83</v>
      </c>
      <c r="G89">
        <v>64.759685792348705</v>
      </c>
    </row>
    <row r="90" spans="1:7" x14ac:dyDescent="0.25">
      <c r="A90">
        <v>84</v>
      </c>
      <c r="B90" s="2">
        <f t="shared" si="2"/>
        <v>0.46771199999999996</v>
      </c>
      <c r="C90" s="1">
        <f t="shared" si="3"/>
        <v>64.363020953432937</v>
      </c>
      <c r="F90">
        <v>84</v>
      </c>
      <c r="G90">
        <v>64.363020953432937</v>
      </c>
    </row>
    <row r="91" spans="1:7" x14ac:dyDescent="0.25">
      <c r="A91">
        <v>85</v>
      </c>
      <c r="B91" s="2">
        <f t="shared" si="2"/>
        <v>0.47328000000000003</v>
      </c>
      <c r="C91" s="1">
        <f t="shared" si="3"/>
        <v>63.969871398229451</v>
      </c>
      <c r="F91">
        <v>85</v>
      </c>
      <c r="G91">
        <v>63.969871398229451</v>
      </c>
    </row>
    <row r="92" spans="1:7" x14ac:dyDescent="0.25">
      <c r="A92">
        <v>86</v>
      </c>
      <c r="B92" s="2">
        <f t="shared" si="2"/>
        <v>0.47884800000000005</v>
      </c>
      <c r="C92" s="1">
        <f t="shared" si="3"/>
        <v>63.580205973940295</v>
      </c>
      <c r="F92">
        <v>86</v>
      </c>
      <c r="G92">
        <v>63.580205973940295</v>
      </c>
    </row>
    <row r="93" spans="1:7" x14ac:dyDescent="0.25">
      <c r="A93">
        <v>87</v>
      </c>
      <c r="B93" s="2">
        <f t="shared" si="2"/>
        <v>0.48441600000000001</v>
      </c>
      <c r="C93" s="1">
        <f t="shared" si="3"/>
        <v>63.193993803846752</v>
      </c>
      <c r="F93">
        <v>87</v>
      </c>
      <c r="G93">
        <v>63.193993803846752</v>
      </c>
    </row>
    <row r="94" spans="1:7" x14ac:dyDescent="0.25">
      <c r="A94">
        <v>88</v>
      </c>
      <c r="B94" s="2">
        <f t="shared" si="2"/>
        <v>0.48998399999999998</v>
      </c>
      <c r="C94" s="1">
        <f t="shared" si="3"/>
        <v>62.81120428486269</v>
      </c>
      <c r="F94">
        <v>88</v>
      </c>
      <c r="G94">
        <v>62.81120428486269</v>
      </c>
    </row>
    <row r="95" spans="1:7" x14ac:dyDescent="0.25">
      <c r="A95">
        <v>89</v>
      </c>
      <c r="B95" s="2">
        <f t="shared" si="2"/>
        <v>0.49555200000000005</v>
      </c>
      <c r="C95" s="1">
        <f t="shared" si="3"/>
        <v>62.431807085109611</v>
      </c>
      <c r="F95">
        <v>89</v>
      </c>
      <c r="G95">
        <v>62.431807085109611</v>
      </c>
    </row>
    <row r="96" spans="1:7" x14ac:dyDescent="0.25">
      <c r="A96">
        <v>90</v>
      </c>
      <c r="B96" s="2">
        <f t="shared" si="2"/>
        <v>0.50112000000000001</v>
      </c>
      <c r="C96" s="1">
        <f t="shared" si="3"/>
        <v>62.055772141513195</v>
      </c>
      <c r="F96">
        <v>90</v>
      </c>
      <c r="G96">
        <v>62.055772141513195</v>
      </c>
    </row>
    <row r="97" spans="1:7" x14ac:dyDescent="0.25">
      <c r="A97">
        <v>91</v>
      </c>
      <c r="B97" s="2">
        <f t="shared" si="2"/>
        <v>0.50668800000000003</v>
      </c>
      <c r="C97" s="1">
        <f t="shared" si="3"/>
        <v>61.683069657421079</v>
      </c>
      <c r="F97">
        <v>91</v>
      </c>
      <c r="G97">
        <v>61.683069657421079</v>
      </c>
    </row>
    <row r="98" spans="1:7" x14ac:dyDescent="0.25">
      <c r="A98">
        <v>92</v>
      </c>
      <c r="B98" s="2">
        <f t="shared" si="2"/>
        <v>0.51225599999999993</v>
      </c>
      <c r="C98" s="1">
        <f t="shared" si="3"/>
        <v>61.31367010024185</v>
      </c>
      <c r="F98">
        <v>92</v>
      </c>
      <c r="G98">
        <v>61.31367010024185</v>
      </c>
    </row>
    <row r="99" spans="1:7" x14ac:dyDescent="0.25">
      <c r="A99">
        <v>93</v>
      </c>
      <c r="B99" s="2">
        <f t="shared" si="2"/>
        <v>0.51782400000000006</v>
      </c>
      <c r="C99" s="1">
        <f t="shared" si="3"/>
        <v>60.947544199104883</v>
      </c>
      <c r="F99">
        <v>93</v>
      </c>
      <c r="G99">
        <v>60.947544199104883</v>
      </c>
    </row>
    <row r="100" spans="1:7" x14ac:dyDescent="0.25">
      <c r="A100">
        <v>94</v>
      </c>
      <c r="B100" s="2">
        <f t="shared" si="2"/>
        <v>0.52339200000000008</v>
      </c>
      <c r="C100" s="1">
        <f t="shared" si="3"/>
        <v>60.584662942540959</v>
      </c>
      <c r="F100">
        <v>94</v>
      </c>
      <c r="G100">
        <v>60.584662942540959</v>
      </c>
    </row>
    <row r="101" spans="1:7" x14ac:dyDescent="0.25">
      <c r="A101">
        <v>95</v>
      </c>
      <c r="B101" s="2">
        <f t="shared" si="2"/>
        <v>0.52895999999999999</v>
      </c>
      <c r="C101" s="1">
        <f t="shared" si="3"/>
        <v>60.224997576183434</v>
      </c>
      <c r="F101">
        <v>95</v>
      </c>
      <c r="G101">
        <v>60.224997576183434</v>
      </c>
    </row>
    <row r="102" spans="1:7" x14ac:dyDescent="0.25">
      <c r="A102">
        <v>96</v>
      </c>
      <c r="B102" s="2">
        <f t="shared" si="2"/>
        <v>0.534528</v>
      </c>
      <c r="C102" s="1">
        <f t="shared" si="3"/>
        <v>59.868519600489719</v>
      </c>
      <c r="F102">
        <v>96</v>
      </c>
      <c r="G102">
        <v>59.868519600489719</v>
      </c>
    </row>
    <row r="103" spans="1:7" x14ac:dyDescent="0.25">
      <c r="A103">
        <v>97</v>
      </c>
      <c r="B103" s="2">
        <f t="shared" si="2"/>
        <v>0.54009600000000002</v>
      </c>
      <c r="C103" s="1">
        <f t="shared" si="3"/>
        <v>59.515200768483055</v>
      </c>
      <c r="F103">
        <v>97</v>
      </c>
      <c r="G103">
        <v>59.515200768483055</v>
      </c>
    </row>
    <row r="104" spans="1:7" x14ac:dyDescent="0.25">
      <c r="A104">
        <v>98</v>
      </c>
      <c r="B104" s="2">
        <f t="shared" si="2"/>
        <v>0.54566400000000004</v>
      </c>
      <c r="C104" s="1">
        <f t="shared" si="3"/>
        <v>59.165013083514239</v>
      </c>
      <c r="F104">
        <v>98</v>
      </c>
      <c r="G104">
        <v>59.165013083514239</v>
      </c>
    </row>
    <row r="105" spans="1:7" x14ac:dyDescent="0.25">
      <c r="A105">
        <v>99</v>
      </c>
      <c r="B105" s="2">
        <f t="shared" si="2"/>
        <v>0.55123200000000006</v>
      </c>
      <c r="C105" s="1">
        <f t="shared" si="3"/>
        <v>58.817928797043194</v>
      </c>
      <c r="F105">
        <v>99</v>
      </c>
      <c r="G105">
        <v>58.817928797043194</v>
      </c>
    </row>
    <row r="106" spans="1:7" x14ac:dyDescent="0.25">
      <c r="A106">
        <v>100</v>
      </c>
      <c r="B106" s="2">
        <f t="shared" si="2"/>
        <v>0.55679999999999996</v>
      </c>
      <c r="C106" s="1">
        <f t="shared" si="3"/>
        <v>58.473920406440186</v>
      </c>
      <c r="F106">
        <v>100</v>
      </c>
      <c r="G106">
        <v>58.473920406440186</v>
      </c>
    </row>
    <row r="107" spans="1:7" x14ac:dyDescent="0.25">
      <c r="A107">
        <v>101</v>
      </c>
      <c r="B107" s="2">
        <f t="shared" si="2"/>
        <v>0.56236799999999998</v>
      </c>
      <c r="C107" s="1">
        <f t="shared" si="3"/>
        <v>58.132960652806553</v>
      </c>
      <c r="F107">
        <v>101</v>
      </c>
      <c r="G107">
        <v>58.132960652806553</v>
      </c>
    </row>
    <row r="108" spans="1:7" x14ac:dyDescent="0.25">
      <c r="A108">
        <v>102</v>
      </c>
      <c r="B108" s="2">
        <f t="shared" si="2"/>
        <v>0.567936</v>
      </c>
      <c r="C108" s="1">
        <f t="shared" si="3"/>
        <v>57.79502251881474</v>
      </c>
      <c r="F108">
        <v>102</v>
      </c>
      <c r="G108">
        <v>57.79502251881474</v>
      </c>
    </row>
    <row r="109" spans="1:7" x14ac:dyDescent="0.25">
      <c r="A109">
        <v>103</v>
      </c>
      <c r="B109" s="2">
        <f t="shared" si="2"/>
        <v>0.57350400000000001</v>
      </c>
      <c r="C109" s="1">
        <f t="shared" si="3"/>
        <v>57.460079226567458</v>
      </c>
      <c r="F109">
        <v>103</v>
      </c>
      <c r="G109">
        <v>57.460079226567458</v>
      </c>
    </row>
    <row r="110" spans="1:7" x14ac:dyDescent="0.25">
      <c r="A110">
        <v>104</v>
      </c>
      <c r="B110" s="2">
        <f t="shared" si="2"/>
        <v>0.57907200000000003</v>
      </c>
      <c r="C110" s="1">
        <f t="shared" si="3"/>
        <v>57.128104235475867</v>
      </c>
      <c r="F110">
        <v>104</v>
      </c>
      <c r="G110">
        <v>57.128104235475867</v>
      </c>
    </row>
    <row r="111" spans="1:7" x14ac:dyDescent="0.25">
      <c r="A111">
        <v>105</v>
      </c>
      <c r="B111" s="2">
        <f t="shared" si="2"/>
        <v>0.58463999999999994</v>
      </c>
      <c r="C111" s="1">
        <f t="shared" si="3"/>
        <v>56.799071240156451</v>
      </c>
      <c r="F111">
        <v>105</v>
      </c>
      <c r="G111">
        <v>56.799071240156451</v>
      </c>
    </row>
    <row r="112" spans="1:7" x14ac:dyDescent="0.25">
      <c r="A112">
        <v>106</v>
      </c>
      <c r="B112" s="2">
        <f t="shared" si="2"/>
        <v>0.59020800000000007</v>
      </c>
      <c r="C112" s="1">
        <f t="shared" si="3"/>
        <v>56.472954168346675</v>
      </c>
      <c r="F112">
        <v>106</v>
      </c>
      <c r="G112">
        <v>56.472954168346675</v>
      </c>
    </row>
    <row r="113" spans="1:7" x14ac:dyDescent="0.25">
      <c r="A113">
        <v>107</v>
      </c>
      <c r="B113" s="2">
        <f t="shared" si="2"/>
        <v>0.59577599999999997</v>
      </c>
      <c r="C113" s="1">
        <f t="shared" si="3"/>
        <v>56.149727178839044</v>
      </c>
      <c r="F113">
        <v>107</v>
      </c>
      <c r="G113">
        <v>56.149727178839044</v>
      </c>
    </row>
    <row r="114" spans="1:7" x14ac:dyDescent="0.25">
      <c r="A114">
        <v>108</v>
      </c>
      <c r="B114" s="2">
        <f t="shared" si="2"/>
        <v>0.60134399999999999</v>
      </c>
      <c r="C114" s="1">
        <f t="shared" si="3"/>
        <v>55.829364659433381</v>
      </c>
      <c r="F114">
        <v>108</v>
      </c>
      <c r="G114">
        <v>55.829364659433381</v>
      </c>
    </row>
    <row r="115" spans="1:7" x14ac:dyDescent="0.25">
      <c r="A115">
        <v>109</v>
      </c>
      <c r="B115" s="2">
        <f t="shared" si="2"/>
        <v>0.60691200000000001</v>
      </c>
      <c r="C115" s="1">
        <f t="shared" si="3"/>
        <v>55.51184122490745</v>
      </c>
      <c r="F115">
        <v>109</v>
      </c>
      <c r="G115">
        <v>55.51184122490745</v>
      </c>
    </row>
    <row r="116" spans="1:7" x14ac:dyDescent="0.25">
      <c r="A116">
        <v>110</v>
      </c>
      <c r="B116" s="2">
        <f t="shared" si="2"/>
        <v>0.61248000000000002</v>
      </c>
      <c r="C116" s="1">
        <f t="shared" si="3"/>
        <v>55.197131715005405</v>
      </c>
      <c r="F116">
        <v>110</v>
      </c>
      <c r="G116">
        <v>55.197131715005405</v>
      </c>
    </row>
    <row r="117" spans="1:7" x14ac:dyDescent="0.25">
      <c r="A117">
        <v>111</v>
      </c>
      <c r="B117" s="2">
        <f t="shared" si="2"/>
        <v>0.61804800000000004</v>
      </c>
      <c r="C117" s="1">
        <f t="shared" si="3"/>
        <v>54.885211192444096</v>
      </c>
      <c r="F117">
        <v>111</v>
      </c>
      <c r="G117">
        <v>54.885211192444096</v>
      </c>
    </row>
    <row r="118" spans="1:7" x14ac:dyDescent="0.25">
      <c r="A118">
        <v>112</v>
      </c>
      <c r="B118" s="2">
        <f t="shared" si="2"/>
        <v>0.62361599999999995</v>
      </c>
      <c r="C118" s="1">
        <f t="shared" si="3"/>
        <v>54.576054940937119</v>
      </c>
      <c r="F118">
        <v>112</v>
      </c>
      <c r="G118">
        <v>54.576054940937119</v>
      </c>
    </row>
    <row r="119" spans="1:7" x14ac:dyDescent="0.25">
      <c r="A119">
        <v>113</v>
      </c>
      <c r="B119" s="2">
        <f t="shared" si="2"/>
        <v>0.62918399999999997</v>
      </c>
      <c r="C119" s="1">
        <f t="shared" si="3"/>
        <v>54.269638463236248</v>
      </c>
      <c r="F119">
        <v>113</v>
      </c>
      <c r="G119">
        <v>54.269638463236248</v>
      </c>
    </row>
    <row r="120" spans="1:7" x14ac:dyDescent="0.25">
      <c r="A120">
        <v>114</v>
      </c>
      <c r="B120" s="2">
        <f t="shared" si="2"/>
        <v>0.63475200000000009</v>
      </c>
      <c r="C120" s="1">
        <f t="shared" si="3"/>
        <v>53.965937479190366</v>
      </c>
      <c r="F120">
        <v>114</v>
      </c>
      <c r="G120">
        <v>53.965937479190366</v>
      </c>
    </row>
    <row r="121" spans="1:7" x14ac:dyDescent="0.25">
      <c r="A121">
        <v>115</v>
      </c>
      <c r="B121" s="2">
        <f t="shared" si="2"/>
        <v>0.64032</v>
      </c>
      <c r="C121" s="1">
        <f t="shared" si="3"/>
        <v>53.664927923821487</v>
      </c>
      <c r="F121">
        <v>115</v>
      </c>
      <c r="G121">
        <v>53.664927923821487</v>
      </c>
    </row>
    <row r="122" spans="1:7" x14ac:dyDescent="0.25">
      <c r="A122">
        <v>116</v>
      </c>
      <c r="B122" s="2">
        <f t="shared" si="2"/>
        <v>0.64588800000000002</v>
      </c>
      <c r="C122" s="1">
        <f t="shared" si="3"/>
        <v>53.366585945417881</v>
      </c>
      <c r="F122">
        <v>116</v>
      </c>
      <c r="G122">
        <v>53.366585945417881</v>
      </c>
    </row>
    <row r="123" spans="1:7" x14ac:dyDescent="0.25">
      <c r="A123">
        <v>117</v>
      </c>
      <c r="B123" s="2">
        <f t="shared" si="2"/>
        <v>0.65145600000000004</v>
      </c>
      <c r="C123" s="1">
        <f t="shared" si="3"/>
        <v>53.070887903644085</v>
      </c>
      <c r="F123">
        <v>117</v>
      </c>
      <c r="G123">
        <v>53.070887903644085</v>
      </c>
    </row>
    <row r="124" spans="1:7" x14ac:dyDescent="0.25">
      <c r="A124">
        <v>118</v>
      </c>
      <c r="B124" s="2">
        <f t="shared" si="2"/>
        <v>0.65702400000000005</v>
      </c>
      <c r="C124" s="1">
        <f t="shared" si="3"/>
        <v>52.777810367667676</v>
      </c>
      <c r="F124">
        <v>118</v>
      </c>
      <c r="G124">
        <v>52.777810367667676</v>
      </c>
    </row>
    <row r="125" spans="1:7" x14ac:dyDescent="0.25">
      <c r="A125">
        <v>119</v>
      </c>
      <c r="B125" s="2">
        <f t="shared" si="2"/>
        <v>0.66259200000000007</v>
      </c>
      <c r="C125" s="1">
        <f t="shared" si="3"/>
        <v>52.487330114302615</v>
      </c>
      <c r="F125">
        <v>119</v>
      </c>
      <c r="G125">
        <v>52.487330114302615</v>
      </c>
    </row>
    <row r="126" spans="1:7" x14ac:dyDescent="0.25">
      <c r="A126">
        <v>120</v>
      </c>
      <c r="B126" s="2">
        <f t="shared" si="2"/>
        <v>0.66815999999999998</v>
      </c>
      <c r="C126" s="1">
        <f t="shared" si="3"/>
        <v>52.199424126169085</v>
      </c>
      <c r="F126">
        <v>120</v>
      </c>
      <c r="G126">
        <v>52.199424126169085</v>
      </c>
    </row>
    <row r="127" spans="1:7" x14ac:dyDescent="0.25">
      <c r="A127">
        <v>121</v>
      </c>
      <c r="B127" s="2">
        <f t="shared" si="2"/>
        <v>0.67372799999999999</v>
      </c>
      <c r="C127" s="1">
        <f t="shared" si="3"/>
        <v>51.914069589869584</v>
      </c>
      <c r="F127">
        <v>121</v>
      </c>
      <c r="G127">
        <v>51.914069589869584</v>
      </c>
    </row>
    <row r="128" spans="1:7" x14ac:dyDescent="0.25">
      <c r="A128">
        <v>122</v>
      </c>
      <c r="B128" s="2">
        <f t="shared" si="2"/>
        <v>0.67929600000000001</v>
      </c>
      <c r="C128" s="1">
        <f t="shared" si="3"/>
        <v>51.63124389418126</v>
      </c>
      <c r="F128">
        <v>122</v>
      </c>
      <c r="G128">
        <v>51.63124389418126</v>
      </c>
    </row>
    <row r="129" spans="1:7" x14ac:dyDescent="0.25">
      <c r="A129">
        <v>123</v>
      </c>
      <c r="B129" s="2">
        <f t="shared" si="2"/>
        <v>0.68486400000000003</v>
      </c>
      <c r="C129" s="1">
        <f t="shared" si="3"/>
        <v>51.350924628264181</v>
      </c>
      <c r="F129">
        <v>123</v>
      </c>
      <c r="G129">
        <v>51.350924628264181</v>
      </c>
    </row>
    <row r="130" spans="1:7" x14ac:dyDescent="0.25">
      <c r="A130">
        <v>124</v>
      </c>
      <c r="B130" s="2">
        <f t="shared" si="2"/>
        <v>0.69043200000000005</v>
      </c>
      <c r="C130" s="1">
        <f t="shared" si="3"/>
        <v>51.073089579885526</v>
      </c>
      <c r="F130">
        <v>124</v>
      </c>
      <c r="G130">
        <v>51.073089579885526</v>
      </c>
    </row>
    <row r="131" spans="1:7" x14ac:dyDescent="0.25">
      <c r="A131">
        <v>125</v>
      </c>
      <c r="B131" s="2">
        <f t="shared" si="2"/>
        <v>0.69599999999999995</v>
      </c>
      <c r="C131" s="1">
        <f t="shared" si="3"/>
        <v>50.797716733659541</v>
      </c>
      <c r="F131">
        <v>125</v>
      </c>
      <c r="G131">
        <v>50.797716733659541</v>
      </c>
    </row>
    <row r="132" spans="1:7" x14ac:dyDescent="0.25">
      <c r="A132">
        <v>126</v>
      </c>
      <c r="B132" s="2">
        <f t="shared" si="2"/>
        <v>0.70156800000000008</v>
      </c>
      <c r="C132" s="1">
        <f t="shared" si="3"/>
        <v>50.524784269302998</v>
      </c>
      <c r="F132">
        <v>126</v>
      </c>
      <c r="G132">
        <v>50.524784269302998</v>
      </c>
    </row>
    <row r="133" spans="1:7" x14ac:dyDescent="0.25">
      <c r="A133">
        <v>127</v>
      </c>
      <c r="B133" s="2">
        <f t="shared" si="2"/>
        <v>0.70713599999999999</v>
      </c>
      <c r="C133" s="1">
        <f t="shared" si="3"/>
        <v>50.25427055990626</v>
      </c>
      <c r="F133">
        <v>127</v>
      </c>
      <c r="G133">
        <v>50.25427055990626</v>
      </c>
    </row>
    <row r="134" spans="1:7" x14ac:dyDescent="0.25">
      <c r="A134">
        <v>128</v>
      </c>
      <c r="B134" s="2">
        <f t="shared" si="2"/>
        <v>0.712704</v>
      </c>
      <c r="C134" s="1">
        <f t="shared" si="3"/>
        <v>49.986154170219486</v>
      </c>
      <c r="F134">
        <v>128</v>
      </c>
      <c r="G134">
        <v>49.986154170219486</v>
      </c>
    </row>
    <row r="135" spans="1:7" x14ac:dyDescent="0.25">
      <c r="A135">
        <v>129</v>
      </c>
      <c r="B135" s="2">
        <f t="shared" ref="B135:B186" si="4">$C$2*A135/$D$2</f>
        <v>0.71827200000000002</v>
      </c>
      <c r="C135" s="1">
        <f t="shared" ref="C135:C186" si="5">$E$2+($F$2-$E$2)*$B$2*EXP(-$A$2*$A$2*B135)</f>
        <v>49.720413854954217</v>
      </c>
      <c r="F135">
        <v>129</v>
      </c>
      <c r="G135">
        <v>49.720413854954217</v>
      </c>
    </row>
    <row r="136" spans="1:7" x14ac:dyDescent="0.25">
      <c r="A136">
        <v>130</v>
      </c>
      <c r="B136" s="2">
        <f t="shared" si="4"/>
        <v>0.72383999999999993</v>
      </c>
      <c r="C136" s="1">
        <f t="shared" si="5"/>
        <v>49.457028557099868</v>
      </c>
      <c r="F136">
        <v>130</v>
      </c>
      <c r="G136">
        <v>49.457028557099868</v>
      </c>
    </row>
    <row r="137" spans="1:7" x14ac:dyDescent="0.25">
      <c r="A137">
        <v>131</v>
      </c>
      <c r="B137" s="2">
        <f t="shared" si="4"/>
        <v>0.72940800000000006</v>
      </c>
      <c r="C137" s="1">
        <f t="shared" si="5"/>
        <v>49.195977406255182</v>
      </c>
      <c r="F137">
        <v>131</v>
      </c>
      <c r="G137">
        <v>49.195977406255182</v>
      </c>
    </row>
    <row r="138" spans="1:7" x14ac:dyDescent="0.25">
      <c r="A138">
        <v>132</v>
      </c>
      <c r="B138" s="2">
        <f t="shared" si="4"/>
        <v>0.73497599999999996</v>
      </c>
      <c r="C138" s="1">
        <f t="shared" si="5"/>
        <v>48.937239716974545</v>
      </c>
      <c r="F138">
        <v>132</v>
      </c>
      <c r="G138">
        <v>48.937239716974545</v>
      </c>
    </row>
    <row r="139" spans="1:7" x14ac:dyDescent="0.25">
      <c r="A139">
        <v>133</v>
      </c>
      <c r="B139" s="2">
        <f t="shared" si="4"/>
        <v>0.74054399999999998</v>
      </c>
      <c r="C139" s="1">
        <f t="shared" si="5"/>
        <v>48.680794987128778</v>
      </c>
      <c r="F139">
        <v>133</v>
      </c>
      <c r="G139">
        <v>48.680794987128778</v>
      </c>
    </row>
    <row r="140" spans="1:7" x14ac:dyDescent="0.25">
      <c r="A140">
        <v>134</v>
      </c>
      <c r="B140" s="2">
        <f t="shared" si="4"/>
        <v>0.746112</v>
      </c>
      <c r="C140" s="1">
        <f t="shared" si="5"/>
        <v>48.426622896280676</v>
      </c>
      <c r="F140">
        <v>134</v>
      </c>
      <c r="G140">
        <v>48.426622896280676</v>
      </c>
    </row>
    <row r="141" spans="1:7" x14ac:dyDescent="0.25">
      <c r="A141">
        <v>135</v>
      </c>
      <c r="B141" s="2">
        <f t="shared" si="4"/>
        <v>0.75168000000000001</v>
      </c>
      <c r="C141" s="1">
        <f t="shared" si="5"/>
        <v>48.174703304074797</v>
      </c>
      <c r="F141">
        <v>135</v>
      </c>
      <c r="G141">
        <v>48.174703304074797</v>
      </c>
    </row>
    <row r="142" spans="1:7" x14ac:dyDescent="0.25">
      <c r="A142">
        <v>136</v>
      </c>
      <c r="B142" s="2">
        <f t="shared" si="4"/>
        <v>0.75724800000000003</v>
      </c>
      <c r="C142" s="1">
        <f t="shared" si="5"/>
        <v>47.925016248641519</v>
      </c>
      <c r="F142">
        <v>136</v>
      </c>
      <c r="G142">
        <v>47.925016248641519</v>
      </c>
    </row>
    <row r="143" spans="1:7" x14ac:dyDescent="0.25">
      <c r="A143">
        <v>137</v>
      </c>
      <c r="B143" s="2">
        <f t="shared" si="4"/>
        <v>0.76281600000000005</v>
      </c>
      <c r="C143" s="1">
        <f t="shared" si="5"/>
        <v>47.677541945015363</v>
      </c>
      <c r="F143">
        <v>137</v>
      </c>
      <c r="G143">
        <v>47.677541945015363</v>
      </c>
    </row>
    <row r="144" spans="1:7" x14ac:dyDescent="0.25">
      <c r="A144">
        <v>138</v>
      </c>
      <c r="B144" s="2">
        <f t="shared" si="4"/>
        <v>0.76838399999999996</v>
      </c>
      <c r="C144" s="1">
        <f t="shared" si="5"/>
        <v>47.432260783567173</v>
      </c>
      <c r="F144">
        <v>138</v>
      </c>
      <c r="G144">
        <v>47.432260783567173</v>
      </c>
    </row>
    <row r="145" spans="1:7" x14ac:dyDescent="0.25">
      <c r="A145">
        <v>139</v>
      </c>
      <c r="B145" s="2">
        <f t="shared" si="4"/>
        <v>0.77395200000000008</v>
      </c>
      <c r="C145" s="1">
        <f t="shared" si="5"/>
        <v>47.189153328450288</v>
      </c>
      <c r="F145">
        <v>139</v>
      </c>
      <c r="G145">
        <v>47.189153328450288</v>
      </c>
    </row>
    <row r="146" spans="1:7" x14ac:dyDescent="0.25">
      <c r="A146">
        <v>140</v>
      </c>
      <c r="B146" s="2">
        <f t="shared" si="4"/>
        <v>0.77951999999999999</v>
      </c>
      <c r="C146" s="1">
        <f t="shared" si="5"/>
        <v>46.948200316060536</v>
      </c>
      <c r="F146">
        <v>140</v>
      </c>
      <c r="G146">
        <v>46.948200316060536</v>
      </c>
    </row>
    <row r="147" spans="1:7" x14ac:dyDescent="0.25">
      <c r="A147">
        <v>141</v>
      </c>
      <c r="B147" s="2">
        <f t="shared" si="4"/>
        <v>0.78508800000000012</v>
      </c>
      <c r="C147" s="1">
        <f t="shared" si="5"/>
        <v>46.709382653509678</v>
      </c>
      <c r="F147">
        <v>141</v>
      </c>
      <c r="G147">
        <v>46.709382653509678</v>
      </c>
    </row>
    <row r="148" spans="1:7" x14ac:dyDescent="0.25">
      <c r="A148">
        <v>142</v>
      </c>
      <c r="B148" s="2">
        <f t="shared" si="4"/>
        <v>0.79065600000000003</v>
      </c>
      <c r="C148" s="1">
        <f t="shared" si="5"/>
        <v>46.472681417112604</v>
      </c>
      <c r="F148">
        <v>142</v>
      </c>
      <c r="G148">
        <v>46.472681417112604</v>
      </c>
    </row>
    <row r="149" spans="1:7" x14ac:dyDescent="0.25">
      <c r="A149">
        <v>143</v>
      </c>
      <c r="B149" s="2">
        <f t="shared" si="4"/>
        <v>0.79622400000000004</v>
      </c>
      <c r="C149" s="1">
        <f t="shared" si="5"/>
        <v>46.238077850887791</v>
      </c>
      <c r="F149">
        <v>143</v>
      </c>
      <c r="G149">
        <v>46.238077850887791</v>
      </c>
    </row>
    <row r="150" spans="1:7" x14ac:dyDescent="0.25">
      <c r="A150">
        <v>144</v>
      </c>
      <c r="B150" s="2">
        <f t="shared" si="4"/>
        <v>0.80179199999999995</v>
      </c>
      <c r="C150" s="1">
        <f t="shared" si="5"/>
        <v>46.005553365071123</v>
      </c>
      <c r="F150">
        <v>144</v>
      </c>
      <c r="G150">
        <v>46.005553365071123</v>
      </c>
    </row>
    <row r="151" spans="1:7" x14ac:dyDescent="0.25">
      <c r="A151">
        <v>145</v>
      </c>
      <c r="B151" s="2">
        <f t="shared" si="4"/>
        <v>0.80735999999999997</v>
      </c>
      <c r="C151" s="1">
        <f t="shared" si="5"/>
        <v>45.775089534642845</v>
      </c>
      <c r="F151">
        <v>145</v>
      </c>
      <c r="G151">
        <v>45.775089534642845</v>
      </c>
    </row>
    <row r="152" spans="1:7" x14ac:dyDescent="0.25">
      <c r="A152">
        <v>146</v>
      </c>
      <c r="B152" s="2">
        <f t="shared" si="4"/>
        <v>0.81292800000000009</v>
      </c>
      <c r="C152" s="1">
        <f t="shared" si="5"/>
        <v>45.546668097867567</v>
      </c>
      <c r="F152">
        <v>146</v>
      </c>
      <c r="G152">
        <v>45.546668097867567</v>
      </c>
    </row>
    <row r="153" spans="1:7" x14ac:dyDescent="0.25">
      <c r="A153">
        <v>147</v>
      </c>
      <c r="B153" s="2">
        <f t="shared" si="4"/>
        <v>0.818496</v>
      </c>
      <c r="C153" s="1">
        <f t="shared" si="5"/>
        <v>45.320270954847253</v>
      </c>
      <c r="F153">
        <v>147</v>
      </c>
      <c r="G153">
        <v>45.320270954847253</v>
      </c>
    </row>
    <row r="154" spans="1:7" x14ac:dyDescent="0.25">
      <c r="A154">
        <v>148</v>
      </c>
      <c r="B154" s="2">
        <f t="shared" si="4"/>
        <v>0.82406400000000002</v>
      </c>
      <c r="C154" s="1">
        <f t="shared" si="5"/>
        <v>45.095880166086964</v>
      </c>
      <c r="F154">
        <v>148</v>
      </c>
      <c r="G154">
        <v>45.095880166086964</v>
      </c>
    </row>
    <row r="155" spans="1:7" x14ac:dyDescent="0.25">
      <c r="A155">
        <v>149</v>
      </c>
      <c r="B155" s="2">
        <f t="shared" si="4"/>
        <v>0.82963200000000015</v>
      </c>
      <c r="C155" s="1">
        <f t="shared" si="5"/>
        <v>44.873477951073383</v>
      </c>
      <c r="F155">
        <v>149</v>
      </c>
      <c r="G155">
        <v>44.873477951073383</v>
      </c>
    </row>
    <row r="156" spans="1:7" x14ac:dyDescent="0.25">
      <c r="A156">
        <v>150</v>
      </c>
      <c r="B156" s="2">
        <f t="shared" si="4"/>
        <v>0.83519999999999994</v>
      </c>
      <c r="C156" s="1">
        <f t="shared" si="5"/>
        <v>44.653046686865913</v>
      </c>
      <c r="F156">
        <v>150</v>
      </c>
      <c r="G156">
        <v>44.653046686865913</v>
      </c>
    </row>
    <row r="157" spans="1:7" x14ac:dyDescent="0.25">
      <c r="A157">
        <v>151</v>
      </c>
      <c r="B157" s="2">
        <f t="shared" si="4"/>
        <v>0.84076800000000007</v>
      </c>
      <c r="C157" s="1">
        <f t="shared" si="5"/>
        <v>44.434568906700179</v>
      </c>
      <c r="F157">
        <v>151</v>
      </c>
      <c r="G157">
        <v>44.434568906700179</v>
      </c>
    </row>
    <row r="158" spans="1:7" x14ac:dyDescent="0.25">
      <c r="A158">
        <v>152</v>
      </c>
      <c r="B158" s="2">
        <f t="shared" si="4"/>
        <v>0.84633599999999998</v>
      </c>
      <c r="C158" s="1">
        <f t="shared" si="5"/>
        <v>44.218027298604056</v>
      </c>
      <c r="F158">
        <v>152</v>
      </c>
      <c r="G158">
        <v>44.218027298604056</v>
      </c>
    </row>
    <row r="159" spans="1:7" x14ac:dyDescent="0.25">
      <c r="A159">
        <v>153</v>
      </c>
      <c r="B159" s="2">
        <f t="shared" si="4"/>
        <v>0.85190399999999999</v>
      </c>
      <c r="C159" s="1">
        <f t="shared" si="5"/>
        <v>44.003404704025868</v>
      </c>
      <c r="F159">
        <v>153</v>
      </c>
      <c r="G159">
        <v>44.003404704025868</v>
      </c>
    </row>
    <row r="160" spans="1:7" x14ac:dyDescent="0.25">
      <c r="A160">
        <v>154</v>
      </c>
      <c r="B160" s="2">
        <f t="shared" si="4"/>
        <v>0.85747200000000012</v>
      </c>
      <c r="C160" s="1">
        <f t="shared" si="5"/>
        <v>43.79068411647475</v>
      </c>
      <c r="F160">
        <v>154</v>
      </c>
      <c r="G160">
        <v>43.79068411647475</v>
      </c>
    </row>
    <row r="161" spans="1:7" x14ac:dyDescent="0.25">
      <c r="A161">
        <v>155</v>
      </c>
      <c r="B161" s="2">
        <f t="shared" si="4"/>
        <v>0.86303999999999992</v>
      </c>
      <c r="C161" s="1">
        <f t="shared" si="5"/>
        <v>43.57984868017305</v>
      </c>
      <c r="F161">
        <v>155</v>
      </c>
      <c r="G161">
        <v>43.57984868017305</v>
      </c>
    </row>
    <row r="162" spans="1:7" x14ac:dyDescent="0.25">
      <c r="A162">
        <v>156</v>
      </c>
      <c r="B162" s="2">
        <f t="shared" si="4"/>
        <v>0.86860800000000005</v>
      </c>
      <c r="C162" s="1">
        <f t="shared" si="5"/>
        <v>43.370881688720715</v>
      </c>
      <c r="F162">
        <v>156</v>
      </c>
      <c r="G162">
        <v>43.370881688720715</v>
      </c>
    </row>
    <row r="163" spans="1:7" x14ac:dyDescent="0.25">
      <c r="A163">
        <v>157</v>
      </c>
      <c r="B163" s="2">
        <f t="shared" si="4"/>
        <v>0.87417600000000006</v>
      </c>
      <c r="C163" s="1">
        <f t="shared" si="5"/>
        <v>43.163766583771519</v>
      </c>
      <c r="F163">
        <v>157</v>
      </c>
      <c r="G163">
        <v>43.163766583771519</v>
      </c>
    </row>
    <row r="164" spans="1:7" x14ac:dyDescent="0.25">
      <c r="A164">
        <v>158</v>
      </c>
      <c r="B164" s="2">
        <f t="shared" si="4"/>
        <v>0.87974399999999997</v>
      </c>
      <c r="C164" s="1">
        <f t="shared" si="5"/>
        <v>42.958486953720936</v>
      </c>
      <c r="F164">
        <v>158</v>
      </c>
      <c r="G164">
        <v>42.958486953720936</v>
      </c>
    </row>
    <row r="165" spans="1:7" x14ac:dyDescent="0.25">
      <c r="A165">
        <v>159</v>
      </c>
      <c r="B165" s="2">
        <f t="shared" si="4"/>
        <v>0.8853120000000001</v>
      </c>
      <c r="C165" s="1">
        <f t="shared" si="5"/>
        <v>42.755026532405729</v>
      </c>
      <c r="F165">
        <v>159</v>
      </c>
      <c r="G165">
        <v>42.755026532405729</v>
      </c>
    </row>
    <row r="166" spans="1:7" x14ac:dyDescent="0.25">
      <c r="A166">
        <v>160</v>
      </c>
      <c r="B166" s="2">
        <f t="shared" si="4"/>
        <v>0.89088000000000001</v>
      </c>
      <c r="C166" s="1">
        <f t="shared" si="5"/>
        <v>42.553369197815073</v>
      </c>
      <c r="F166">
        <v>160</v>
      </c>
      <c r="G166">
        <v>42.553369197815073</v>
      </c>
    </row>
    <row r="167" spans="1:7" x14ac:dyDescent="0.25">
      <c r="A167">
        <v>161</v>
      </c>
      <c r="B167" s="2">
        <f t="shared" si="4"/>
        <v>0.89644800000000002</v>
      </c>
      <c r="C167" s="1">
        <f t="shared" si="5"/>
        <v>42.353498970812986</v>
      </c>
      <c r="F167">
        <v>161</v>
      </c>
      <c r="G167">
        <v>42.353498970812986</v>
      </c>
    </row>
    <row r="168" spans="1:7" x14ac:dyDescent="0.25">
      <c r="A168">
        <v>162</v>
      </c>
      <c r="B168" s="2">
        <f t="shared" si="4"/>
        <v>0.90201600000000004</v>
      </c>
      <c r="C168" s="1">
        <f t="shared" si="5"/>
        <v>42.15540001387221</v>
      </c>
      <c r="F168">
        <v>162</v>
      </c>
      <c r="G168">
        <v>42.15540001387221</v>
      </c>
    </row>
    <row r="169" spans="1:7" x14ac:dyDescent="0.25">
      <c r="A169">
        <v>163</v>
      </c>
      <c r="B169" s="2">
        <f t="shared" si="4"/>
        <v>0.90758399999999995</v>
      </c>
      <c r="C169" s="1">
        <f t="shared" si="5"/>
        <v>41.959056629819258</v>
      </c>
      <c r="F169">
        <v>163</v>
      </c>
      <c r="G169">
        <v>41.959056629819258</v>
      </c>
    </row>
    <row r="170" spans="1:7" x14ac:dyDescent="0.25">
      <c r="A170">
        <v>164</v>
      </c>
      <c r="B170" s="2">
        <f t="shared" si="4"/>
        <v>0.91315200000000007</v>
      </c>
      <c r="C170" s="1">
        <f t="shared" si="5"/>
        <v>41.764453260590557</v>
      </c>
      <c r="F170">
        <v>164</v>
      </c>
      <c r="G170">
        <v>41.764453260590557</v>
      </c>
    </row>
    <row r="171" spans="1:7" x14ac:dyDescent="0.25">
      <c r="A171">
        <v>165</v>
      </c>
      <c r="B171" s="2">
        <f t="shared" si="4"/>
        <v>0.91871999999999998</v>
      </c>
      <c r="C171" s="1">
        <f t="shared" si="5"/>
        <v>41.571574485999662</v>
      </c>
      <c r="F171">
        <v>165</v>
      </c>
      <c r="G171">
        <v>41.571574485999662</v>
      </c>
    </row>
    <row r="172" spans="1:7" x14ac:dyDescent="0.25">
      <c r="A172">
        <v>166</v>
      </c>
      <c r="B172" s="2">
        <f t="shared" si="4"/>
        <v>0.924288</v>
      </c>
      <c r="C172" s="1">
        <f t="shared" si="5"/>
        <v>41.38040502251539</v>
      </c>
      <c r="F172">
        <v>166</v>
      </c>
      <c r="G172">
        <v>41.38040502251539</v>
      </c>
    </row>
    <row r="173" spans="1:7" x14ac:dyDescent="0.25">
      <c r="A173">
        <v>167</v>
      </c>
      <c r="B173" s="2">
        <f t="shared" si="4"/>
        <v>0.92985600000000002</v>
      </c>
      <c r="C173" s="1">
        <f t="shared" si="5"/>
        <v>41.190929722050711</v>
      </c>
      <c r="F173">
        <v>167</v>
      </c>
      <c r="G173">
        <v>41.190929722050711</v>
      </c>
    </row>
    <row r="174" spans="1:7" x14ac:dyDescent="0.25">
      <c r="A174">
        <v>168</v>
      </c>
      <c r="B174" s="2">
        <f t="shared" si="4"/>
        <v>0.93542399999999992</v>
      </c>
      <c r="C174" s="1">
        <f t="shared" si="5"/>
        <v>41.003133570762515</v>
      </c>
      <c r="F174">
        <v>168</v>
      </c>
      <c r="G174">
        <v>41.003133570762515</v>
      </c>
    </row>
    <row r="175" spans="1:7" x14ac:dyDescent="0.25">
      <c r="A175">
        <v>169</v>
      </c>
      <c r="B175" s="2">
        <f t="shared" si="4"/>
        <v>0.94099200000000005</v>
      </c>
      <c r="C175" s="1">
        <f t="shared" si="5"/>
        <v>40.817001687861833</v>
      </c>
      <c r="F175">
        <v>169</v>
      </c>
      <c r="G175">
        <v>40.817001687861833</v>
      </c>
    </row>
    <row r="176" spans="1:7" x14ac:dyDescent="0.25">
      <c r="A176">
        <v>170</v>
      </c>
      <c r="B176" s="2">
        <f t="shared" si="4"/>
        <v>0.94656000000000007</v>
      </c>
      <c r="C176" s="1">
        <f t="shared" si="5"/>
        <v>40.632519324434782</v>
      </c>
      <c r="F176">
        <v>170</v>
      </c>
      <c r="G176">
        <v>40.632519324434782</v>
      </c>
    </row>
    <row r="177" spans="1:7" x14ac:dyDescent="0.25">
      <c r="A177">
        <v>171</v>
      </c>
      <c r="B177" s="2">
        <f t="shared" si="4"/>
        <v>0.95212799999999997</v>
      </c>
      <c r="C177" s="1">
        <f t="shared" si="5"/>
        <v>40.449671862273817</v>
      </c>
      <c r="F177">
        <v>171</v>
      </c>
      <c r="G177">
        <v>40.449671862273817</v>
      </c>
    </row>
    <row r="178" spans="1:7" x14ac:dyDescent="0.25">
      <c r="A178">
        <v>172</v>
      </c>
      <c r="B178" s="2">
        <f t="shared" si="4"/>
        <v>0.9576960000000001</v>
      </c>
      <c r="C178" s="1">
        <f t="shared" si="5"/>
        <v>40.268444812719423</v>
      </c>
      <c r="F178">
        <v>172</v>
      </c>
      <c r="G178">
        <v>40.268444812719423</v>
      </c>
    </row>
    <row r="179" spans="1:7" x14ac:dyDescent="0.25">
      <c r="A179">
        <v>173</v>
      </c>
      <c r="B179" s="2">
        <f t="shared" si="4"/>
        <v>0.9632639999999999</v>
      </c>
      <c r="C179" s="1">
        <f t="shared" si="5"/>
        <v>40.088823815512072</v>
      </c>
      <c r="F179">
        <v>173</v>
      </c>
      <c r="G179">
        <v>40.088823815512072</v>
      </c>
    </row>
    <row r="180" spans="1:7" x14ac:dyDescent="0.25">
      <c r="A180">
        <v>174</v>
      </c>
      <c r="B180" s="2">
        <f t="shared" si="4"/>
        <v>0.96883200000000003</v>
      </c>
      <c r="C180" s="1">
        <f t="shared" si="5"/>
        <v>39.91079463765422</v>
      </c>
      <c r="F180">
        <v>174</v>
      </c>
      <c r="G180">
        <v>39.91079463765422</v>
      </c>
    </row>
    <row r="181" spans="1:7" x14ac:dyDescent="0.25">
      <c r="A181">
        <v>175</v>
      </c>
      <c r="B181" s="2">
        <f t="shared" si="4"/>
        <v>0.97440000000000004</v>
      </c>
      <c r="C181" s="1">
        <f t="shared" si="5"/>
        <v>39.734343172282678</v>
      </c>
      <c r="F181">
        <v>175</v>
      </c>
      <c r="G181">
        <v>39.734343172282678</v>
      </c>
    </row>
    <row r="182" spans="1:7" x14ac:dyDescent="0.25">
      <c r="A182">
        <v>176</v>
      </c>
      <c r="B182" s="2">
        <f t="shared" si="4"/>
        <v>0.97996799999999995</v>
      </c>
      <c r="C182" s="1">
        <f t="shared" si="5"/>
        <v>39.559455437550639</v>
      </c>
      <c r="F182">
        <v>176</v>
      </c>
      <c r="G182">
        <v>39.559455437550639</v>
      </c>
    </row>
    <row r="183" spans="1:7" x14ac:dyDescent="0.25">
      <c r="A183">
        <v>177</v>
      </c>
      <c r="B183" s="2">
        <f t="shared" si="4"/>
        <v>0.98553600000000008</v>
      </c>
      <c r="C183" s="1">
        <f t="shared" si="5"/>
        <v>39.38611757551984</v>
      </c>
      <c r="F183">
        <v>177</v>
      </c>
      <c r="G183">
        <v>39.38611757551984</v>
      </c>
    </row>
    <row r="184" spans="1:7" x14ac:dyDescent="0.25">
      <c r="A184">
        <v>178</v>
      </c>
      <c r="B184" s="2">
        <f t="shared" si="4"/>
        <v>0.9911040000000001</v>
      </c>
      <c r="C184" s="1">
        <f t="shared" si="5"/>
        <v>39.214315851062473</v>
      </c>
      <c r="F184">
        <v>178</v>
      </c>
      <c r="G184">
        <v>39.214315851062473</v>
      </c>
    </row>
    <row r="185" spans="1:7" x14ac:dyDescent="0.25">
      <c r="A185">
        <v>179</v>
      </c>
      <c r="B185" s="2">
        <f t="shared" si="4"/>
        <v>0.996672</v>
      </c>
      <c r="C185" s="1">
        <f t="shared" si="5"/>
        <v>39.04403665077281</v>
      </c>
      <c r="F185">
        <v>179</v>
      </c>
      <c r="G185">
        <v>39.04403665077281</v>
      </c>
    </row>
    <row r="186" spans="1:7" x14ac:dyDescent="0.25">
      <c r="A186">
        <v>180</v>
      </c>
      <c r="B186" s="2">
        <f t="shared" si="4"/>
        <v>1.00224</v>
      </c>
      <c r="C186" s="1">
        <f t="shared" si="5"/>
        <v>38.875266481888474</v>
      </c>
      <c r="F186">
        <v>180</v>
      </c>
      <c r="G186">
        <v>38.875266481888474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topLeftCell="A160" workbookViewId="0">
      <selection activeCell="N183" sqref="N183"/>
    </sheetView>
  </sheetViews>
  <sheetFormatPr defaultRowHeight="15" x14ac:dyDescent="0.25"/>
  <sheetData>
    <row r="1" spans="1:9" x14ac:dyDescent="0.25">
      <c r="A1" t="s">
        <v>17</v>
      </c>
      <c r="B1" t="s">
        <v>18</v>
      </c>
      <c r="C1" t="s">
        <v>19</v>
      </c>
      <c r="D1" t="s">
        <v>6</v>
      </c>
      <c r="E1" t="s">
        <v>16</v>
      </c>
      <c r="F1" t="s">
        <v>20</v>
      </c>
      <c r="G1" t="s">
        <v>21</v>
      </c>
      <c r="H1" t="s">
        <v>22</v>
      </c>
      <c r="I1" t="s">
        <v>13</v>
      </c>
    </row>
    <row r="2" spans="1:9" x14ac:dyDescent="0.25">
      <c r="A2">
        <v>8933</v>
      </c>
      <c r="B2">
        <v>385</v>
      </c>
      <c r="C2">
        <v>401</v>
      </c>
      <c r="D2" s="1">
        <v>1.17E-4</v>
      </c>
      <c r="E2">
        <v>100</v>
      </c>
      <c r="F2">
        <v>60</v>
      </c>
      <c r="G2">
        <v>20</v>
      </c>
      <c r="H2">
        <v>0.05</v>
      </c>
      <c r="I2">
        <v>60</v>
      </c>
    </row>
    <row r="4" spans="1:9" x14ac:dyDescent="0.25">
      <c r="A4" t="s">
        <v>13</v>
      </c>
      <c r="B4" t="s">
        <v>8</v>
      </c>
    </row>
    <row r="5" spans="1:9" x14ac:dyDescent="0.25">
      <c r="A5">
        <v>0</v>
      </c>
      <c r="B5">
        <f>$G$2+($E$2-$G$2)*EXP(-6*331*A5/($A$2*$H$2*$B$2))</f>
        <v>100</v>
      </c>
    </row>
    <row r="6" spans="1:9" x14ac:dyDescent="0.25">
      <c r="A6">
        <v>1</v>
      </c>
      <c r="B6">
        <f t="shared" ref="B6:B69" si="0">$G$2+($E$2-$G$2)*EXP(-6*331*A6/($A$2*$H$2*$B$2))</f>
        <v>99.081380406762264</v>
      </c>
    </row>
    <row r="7" spans="1:9" x14ac:dyDescent="0.25">
      <c r="A7">
        <v>2</v>
      </c>
      <c r="B7">
        <f t="shared" si="0"/>
        <v>98.173309087988031</v>
      </c>
    </row>
    <row r="8" spans="1:9" x14ac:dyDescent="0.25">
      <c r="A8">
        <v>3</v>
      </c>
      <c r="B8">
        <f t="shared" si="0"/>
        <v>97.275664920532321</v>
      </c>
    </row>
    <row r="9" spans="1:9" x14ac:dyDescent="0.25">
      <c r="A9">
        <v>4</v>
      </c>
      <c r="B9">
        <f t="shared" si="0"/>
        <v>96.388328172076385</v>
      </c>
    </row>
    <row r="10" spans="1:9" x14ac:dyDescent="0.25">
      <c r="A10">
        <v>5</v>
      </c>
      <c r="B10">
        <f t="shared" si="0"/>
        <v>95.511180485157084</v>
      </c>
    </row>
    <row r="11" spans="1:9" x14ac:dyDescent="0.25">
      <c r="A11">
        <v>6</v>
      </c>
      <c r="B11">
        <f t="shared" si="0"/>
        <v>94.644104861379873</v>
      </c>
    </row>
    <row r="12" spans="1:9" x14ac:dyDescent="0.25">
      <c r="A12">
        <v>7</v>
      </c>
      <c r="B12">
        <f t="shared" si="0"/>
        <v>93.786985645812933</v>
      </c>
    </row>
    <row r="13" spans="1:9" x14ac:dyDescent="0.25">
      <c r="A13">
        <v>8</v>
      </c>
      <c r="B13">
        <f t="shared" si="0"/>
        <v>92.939708511560482</v>
      </c>
    </row>
    <row r="14" spans="1:9" x14ac:dyDescent="0.25">
      <c r="A14">
        <v>9</v>
      </c>
      <c r="B14">
        <f t="shared" si="0"/>
        <v>92.102160444513373</v>
      </c>
    </row>
    <row r="15" spans="1:9" x14ac:dyDescent="0.25">
      <c r="A15">
        <v>10</v>
      </c>
      <c r="B15">
        <f t="shared" si="0"/>
        <v>91.274229728274605</v>
      </c>
    </row>
    <row r="16" spans="1:9" x14ac:dyDescent="0.25">
      <c r="A16">
        <v>11</v>
      </c>
      <c r="B16">
        <f t="shared" si="0"/>
        <v>90.455805929258091</v>
      </c>
    </row>
    <row r="17" spans="1:2" x14ac:dyDescent="0.25">
      <c r="A17">
        <v>12</v>
      </c>
      <c r="B17">
        <f t="shared" si="0"/>
        <v>89.646779881958437</v>
      </c>
    </row>
    <row r="18" spans="1:2" x14ac:dyDescent="0.25">
      <c r="A18">
        <v>13</v>
      </c>
      <c r="B18">
        <f t="shared" si="0"/>
        <v>88.847043674389909</v>
      </c>
    </row>
    <row r="19" spans="1:2" x14ac:dyDescent="0.25">
      <c r="A19">
        <v>14</v>
      </c>
      <c r="B19">
        <f t="shared" si="0"/>
        <v>88.056490633692533</v>
      </c>
    </row>
    <row r="20" spans="1:2" x14ac:dyDescent="0.25">
      <c r="A20">
        <v>15</v>
      </c>
      <c r="B20">
        <f t="shared" si="0"/>
        <v>87.275015311903658</v>
      </c>
    </row>
    <row r="21" spans="1:2" x14ac:dyDescent="0.25">
      <c r="A21">
        <v>16</v>
      </c>
      <c r="B21">
        <f t="shared" si="0"/>
        <v>86.502513471892613</v>
      </c>
    </row>
    <row r="22" spans="1:2" x14ac:dyDescent="0.25">
      <c r="A22">
        <v>17</v>
      </c>
      <c r="B22">
        <f t="shared" si="0"/>
        <v>85.738882073457148</v>
      </c>
    </row>
    <row r="23" spans="1:2" x14ac:dyDescent="0.25">
      <c r="A23">
        <v>18</v>
      </c>
      <c r="B23">
        <f t="shared" si="0"/>
        <v>84.984019259579355</v>
      </c>
    </row>
    <row r="24" spans="1:2" x14ac:dyDescent="0.25">
      <c r="A24">
        <v>19</v>
      </c>
      <c r="B24">
        <f t="shared" si="0"/>
        <v>84.237824342839502</v>
      </c>
    </row>
    <row r="25" spans="1:2" x14ac:dyDescent="0.25">
      <c r="A25">
        <v>20</v>
      </c>
      <c r="B25">
        <f t="shared" si="0"/>
        <v>83.500197791985784</v>
      </c>
    </row>
    <row r="26" spans="1:2" x14ac:dyDescent="0.25">
      <c r="A26">
        <v>21</v>
      </c>
      <c r="B26">
        <f t="shared" si="0"/>
        <v>82.771041218658425</v>
      </c>
    </row>
    <row r="27" spans="1:2" x14ac:dyDescent="0.25">
      <c r="A27">
        <v>22</v>
      </c>
      <c r="B27">
        <f t="shared" si="0"/>
        <v>82.050257364266002</v>
      </c>
    </row>
    <row r="28" spans="1:2" x14ac:dyDescent="0.25">
      <c r="A28">
        <v>23</v>
      </c>
      <c r="B28">
        <f t="shared" si="0"/>
        <v>81.337750087012765</v>
      </c>
    </row>
    <row r="29" spans="1:2" x14ac:dyDescent="0.25">
      <c r="A29">
        <v>24</v>
      </c>
      <c r="B29">
        <f t="shared" si="0"/>
        <v>80.63342434907463</v>
      </c>
    </row>
    <row r="30" spans="1:2" x14ac:dyDescent="0.25">
      <c r="A30">
        <v>25</v>
      </c>
      <c r="B30">
        <f t="shared" si="0"/>
        <v>79.937186203922664</v>
      </c>
    </row>
    <row r="31" spans="1:2" x14ac:dyDescent="0.25">
      <c r="A31">
        <v>26</v>
      </c>
      <c r="B31">
        <f t="shared" si="0"/>
        <v>79.248942783791875</v>
      </c>
    </row>
    <row r="32" spans="1:2" x14ac:dyDescent="0.25">
      <c r="A32">
        <v>27</v>
      </c>
      <c r="B32">
        <f t="shared" si="0"/>
        <v>78.568602287294226</v>
      </c>
    </row>
    <row r="33" spans="1:2" x14ac:dyDescent="0.25">
      <c r="A33">
        <v>28</v>
      </c>
      <c r="B33">
        <f t="shared" si="0"/>
        <v>77.896073967173507</v>
      </c>
    </row>
    <row r="34" spans="1:2" x14ac:dyDescent="0.25">
      <c r="A34">
        <v>29</v>
      </c>
      <c r="B34">
        <f t="shared" si="0"/>
        <v>77.231268118201172</v>
      </c>
    </row>
    <row r="35" spans="1:2" x14ac:dyDescent="0.25">
      <c r="A35">
        <v>30</v>
      </c>
      <c r="B35">
        <f t="shared" si="0"/>
        <v>76.574096065210895</v>
      </c>
    </row>
    <row r="36" spans="1:2" x14ac:dyDescent="0.25">
      <c r="A36">
        <v>31</v>
      </c>
      <c r="B36">
        <f t="shared" si="0"/>
        <v>75.924470151270683</v>
      </c>
    </row>
    <row r="37" spans="1:2" x14ac:dyDescent="0.25">
      <c r="A37">
        <v>32</v>
      </c>
      <c r="B37">
        <f t="shared" si="0"/>
        <v>75.282303725990715</v>
      </c>
    </row>
    <row r="38" spans="1:2" x14ac:dyDescent="0.25">
      <c r="A38">
        <v>33</v>
      </c>
      <c r="B38">
        <f t="shared" si="0"/>
        <v>74.647511133965537</v>
      </c>
    </row>
    <row r="39" spans="1:2" x14ac:dyDescent="0.25">
      <c r="A39">
        <v>34</v>
      </c>
      <c r="B39">
        <f t="shared" si="0"/>
        <v>74.02000770334881</v>
      </c>
    </row>
    <row r="40" spans="1:2" x14ac:dyDescent="0.25">
      <c r="A40">
        <v>35</v>
      </c>
      <c r="B40">
        <f t="shared" si="0"/>
        <v>73.399709734559451</v>
      </c>
    </row>
    <row r="41" spans="1:2" x14ac:dyDescent="0.25">
      <c r="A41">
        <v>36</v>
      </c>
      <c r="B41">
        <f t="shared" si="0"/>
        <v>72.786534489117258</v>
      </c>
    </row>
    <row r="42" spans="1:2" x14ac:dyDescent="0.25">
      <c r="A42">
        <v>37</v>
      </c>
      <c r="B42">
        <f t="shared" si="0"/>
        <v>72.180400178606973</v>
      </c>
    </row>
    <row r="43" spans="1:2" x14ac:dyDescent="0.25">
      <c r="A43">
        <v>38</v>
      </c>
      <c r="B43">
        <f t="shared" si="0"/>
        <v>71.581225953768794</v>
      </c>
    </row>
    <row r="44" spans="1:2" x14ac:dyDescent="0.25">
      <c r="A44">
        <v>39</v>
      </c>
      <c r="B44">
        <f t="shared" si="0"/>
        <v>70.988931893714351</v>
      </c>
    </row>
    <row r="45" spans="1:2" x14ac:dyDescent="0.25">
      <c r="A45">
        <v>40</v>
      </c>
      <c r="B45">
        <f t="shared" si="0"/>
        <v>70.40343899526647</v>
      </c>
    </row>
    <row r="46" spans="1:2" x14ac:dyDescent="0.25">
      <c r="A46">
        <v>41</v>
      </c>
      <c r="B46">
        <f t="shared" si="0"/>
        <v>69.824669162421287</v>
      </c>
    </row>
    <row r="47" spans="1:2" x14ac:dyDescent="0.25">
      <c r="A47">
        <v>42</v>
      </c>
      <c r="B47">
        <f t="shared" si="0"/>
        <v>69.252545195931418</v>
      </c>
    </row>
    <row r="48" spans="1:2" x14ac:dyDescent="0.25">
      <c r="A48">
        <v>43</v>
      </c>
      <c r="B48">
        <f t="shared" si="0"/>
        <v>68.686990783008795</v>
      </c>
    </row>
    <row r="49" spans="1:2" x14ac:dyDescent="0.25">
      <c r="A49">
        <v>44</v>
      </c>
      <c r="B49">
        <f t="shared" si="0"/>
        <v>68.127930487145591</v>
      </c>
    </row>
    <row r="50" spans="1:2" x14ac:dyDescent="0.25">
      <c r="A50">
        <v>45</v>
      </c>
      <c r="B50">
        <f t="shared" si="0"/>
        <v>67.575289738052135</v>
      </c>
    </row>
    <row r="51" spans="1:2" x14ac:dyDescent="0.25">
      <c r="A51">
        <v>46</v>
      </c>
      <c r="B51">
        <f t="shared" si="0"/>
        <v>67.028994821710427</v>
      </c>
    </row>
    <row r="52" spans="1:2" x14ac:dyDescent="0.25">
      <c r="A52">
        <v>47</v>
      </c>
      <c r="B52">
        <f t="shared" si="0"/>
        <v>66.488972870541687</v>
      </c>
    </row>
    <row r="53" spans="1:2" x14ac:dyDescent="0.25">
      <c r="A53">
        <v>48</v>
      </c>
      <c r="B53">
        <f t="shared" si="0"/>
        <v>65.955151853686971</v>
      </c>
    </row>
    <row r="54" spans="1:2" x14ac:dyDescent="0.25">
      <c r="A54">
        <v>49</v>
      </c>
      <c r="B54">
        <f t="shared" si="0"/>
        <v>65.427460567399308</v>
      </c>
    </row>
    <row r="55" spans="1:2" x14ac:dyDescent="0.25">
      <c r="A55">
        <v>50</v>
      </c>
      <c r="B55">
        <f t="shared" si="0"/>
        <v>64.905828625546206</v>
      </c>
    </row>
    <row r="56" spans="1:2" x14ac:dyDescent="0.25">
      <c r="A56">
        <v>51</v>
      </c>
      <c r="B56">
        <f t="shared" si="0"/>
        <v>64.390186450221165</v>
      </c>
    </row>
    <row r="57" spans="1:2" x14ac:dyDescent="0.25">
      <c r="A57">
        <v>52</v>
      </c>
      <c r="B57">
        <f t="shared" si="0"/>
        <v>63.880465262463055</v>
      </c>
    </row>
    <row r="58" spans="1:2" x14ac:dyDescent="0.25">
      <c r="A58">
        <v>53</v>
      </c>
      <c r="B58">
        <f t="shared" si="0"/>
        <v>63.376597073081975</v>
      </c>
    </row>
    <row r="59" spans="1:2" x14ac:dyDescent="0.25">
      <c r="A59">
        <v>54</v>
      </c>
      <c r="B59">
        <f t="shared" si="0"/>
        <v>62.878514673590573</v>
      </c>
    </row>
    <row r="60" spans="1:2" x14ac:dyDescent="0.25">
      <c r="A60">
        <v>55</v>
      </c>
      <c r="B60">
        <f t="shared" si="0"/>
        <v>62.386151627239421</v>
      </c>
    </row>
    <row r="61" spans="1:2" x14ac:dyDescent="0.25">
      <c r="A61">
        <v>56</v>
      </c>
      <c r="B61">
        <f t="shared" si="0"/>
        <v>61.899442260155325</v>
      </c>
    </row>
    <row r="62" spans="1:2" x14ac:dyDescent="0.25">
      <c r="A62">
        <v>57</v>
      </c>
      <c r="B62">
        <f t="shared" si="0"/>
        <v>61.418321652581426</v>
      </c>
    </row>
    <row r="63" spans="1:2" x14ac:dyDescent="0.25">
      <c r="A63">
        <v>58</v>
      </c>
      <c r="B63">
        <f t="shared" si="0"/>
        <v>60.942725630217865</v>
      </c>
    </row>
    <row r="64" spans="1:2" x14ac:dyDescent="0.25">
      <c r="A64">
        <v>59</v>
      </c>
      <c r="B64">
        <f t="shared" si="0"/>
        <v>60.472590755661926</v>
      </c>
    </row>
    <row r="65" spans="1:2" x14ac:dyDescent="0.25">
      <c r="A65">
        <v>60</v>
      </c>
      <c r="B65">
        <f t="shared" si="0"/>
        <v>60.007854319946389</v>
      </c>
    </row>
    <row r="66" spans="1:2" x14ac:dyDescent="0.25">
      <c r="A66">
        <v>61</v>
      </c>
      <c r="B66">
        <f t="shared" si="0"/>
        <v>59.548454334175084</v>
      </c>
    </row>
    <row r="67" spans="1:2" x14ac:dyDescent="0.25">
      <c r="A67">
        <v>62</v>
      </c>
      <c r="B67">
        <f t="shared" si="0"/>
        <v>59.094329521254572</v>
      </c>
    </row>
    <row r="68" spans="1:2" x14ac:dyDescent="0.25">
      <c r="A68">
        <v>63</v>
      </c>
      <c r="B68">
        <f t="shared" si="0"/>
        <v>58.645419307720601</v>
      </c>
    </row>
    <row r="69" spans="1:2" x14ac:dyDescent="0.25">
      <c r="A69">
        <v>64</v>
      </c>
      <c r="B69">
        <f t="shared" si="0"/>
        <v>58.201663815658605</v>
      </c>
    </row>
    <row r="70" spans="1:2" x14ac:dyDescent="0.25">
      <c r="A70">
        <v>65</v>
      </c>
      <c r="B70">
        <f t="shared" ref="B70:B133" si="1">$G$2+($E$2-$G$2)*EXP(-6*331*A70/($A$2*$H$2*$B$2))</f>
        <v>57.763003854716793</v>
      </c>
    </row>
    <row r="71" spans="1:2" x14ac:dyDescent="0.25">
      <c r="A71">
        <v>66</v>
      </c>
      <c r="B71">
        <f t="shared" si="1"/>
        <v>57.3293809142111</v>
      </c>
    </row>
    <row r="72" spans="1:2" x14ac:dyDescent="0.25">
      <c r="A72">
        <v>67</v>
      </c>
      <c r="B72">
        <f t="shared" si="1"/>
        <v>56.900737155320734</v>
      </c>
    </row>
    <row r="73" spans="1:2" x14ac:dyDescent="0.25">
      <c r="A73">
        <v>68</v>
      </c>
      <c r="B73">
        <f t="shared" si="1"/>
        <v>56.477015403373315</v>
      </c>
    </row>
    <row r="74" spans="1:2" x14ac:dyDescent="0.25">
      <c r="A74">
        <v>69</v>
      </c>
      <c r="B74">
        <f t="shared" si="1"/>
        <v>56.058159140218642</v>
      </c>
    </row>
    <row r="75" spans="1:2" x14ac:dyDescent="0.25">
      <c r="A75">
        <v>70</v>
      </c>
      <c r="B75">
        <f t="shared" si="1"/>
        <v>55.644112496690028</v>
      </c>
    </row>
    <row r="76" spans="1:2" x14ac:dyDescent="0.25">
      <c r="A76">
        <v>71</v>
      </c>
      <c r="B76">
        <f t="shared" si="1"/>
        <v>55.234820245152157</v>
      </c>
    </row>
    <row r="77" spans="1:2" x14ac:dyDescent="0.25">
      <c r="A77">
        <v>72</v>
      </c>
      <c r="B77">
        <f t="shared" si="1"/>
        <v>54.830227792134572</v>
      </c>
    </row>
    <row r="78" spans="1:2" x14ac:dyDescent="0.25">
      <c r="A78">
        <v>73</v>
      </c>
      <c r="B78">
        <f t="shared" si="1"/>
        <v>54.430281171049721</v>
      </c>
    </row>
    <row r="79" spans="1:2" x14ac:dyDescent="0.25">
      <c r="A79">
        <v>74</v>
      </c>
      <c r="B79">
        <f t="shared" si="1"/>
        <v>54.034927034994581</v>
      </c>
    </row>
    <row r="80" spans="1:2" x14ac:dyDescent="0.25">
      <c r="A80">
        <v>75</v>
      </c>
      <c r="B80">
        <f t="shared" si="1"/>
        <v>53.644112649635048</v>
      </c>
    </row>
    <row r="81" spans="1:2" x14ac:dyDescent="0.25">
      <c r="A81">
        <v>76</v>
      </c>
      <c r="B81">
        <f t="shared" si="1"/>
        <v>53.257785886171895</v>
      </c>
    </row>
    <row r="82" spans="1:2" x14ac:dyDescent="0.25">
      <c r="A82">
        <v>77</v>
      </c>
      <c r="B82">
        <f t="shared" si="1"/>
        <v>52.875895214387604</v>
      </c>
    </row>
    <row r="83" spans="1:2" x14ac:dyDescent="0.25">
      <c r="A83">
        <v>78</v>
      </c>
      <c r="B83">
        <f t="shared" si="1"/>
        <v>52.498389695773014</v>
      </c>
    </row>
    <row r="84" spans="1:2" x14ac:dyDescent="0.25">
      <c r="A84">
        <v>79</v>
      </c>
      <c r="B84">
        <f t="shared" si="1"/>
        <v>52.125218976732853</v>
      </c>
    </row>
    <row r="85" spans="1:2" x14ac:dyDescent="0.25">
      <c r="A85">
        <v>80</v>
      </c>
      <c r="B85">
        <f t="shared" si="1"/>
        <v>51.75633328186936</v>
      </c>
    </row>
    <row r="86" spans="1:2" x14ac:dyDescent="0.25">
      <c r="A86">
        <v>81</v>
      </c>
      <c r="B86">
        <f t="shared" si="1"/>
        <v>51.391683407342946</v>
      </c>
    </row>
    <row r="87" spans="1:2" x14ac:dyDescent="0.25">
      <c r="A87">
        <v>82</v>
      </c>
      <c r="B87">
        <f t="shared" si="1"/>
        <v>51.031220714309178</v>
      </c>
    </row>
    <row r="88" spans="1:2" x14ac:dyDescent="0.25">
      <c r="A88">
        <v>83</v>
      </c>
      <c r="B88">
        <f t="shared" si="1"/>
        <v>50.674897122431062</v>
      </c>
    </row>
    <row r="89" spans="1:2" x14ac:dyDescent="0.25">
      <c r="A89">
        <v>84</v>
      </c>
      <c r="B89">
        <f t="shared" si="1"/>
        <v>50.322665103465852</v>
      </c>
    </row>
    <row r="90" spans="1:2" x14ac:dyDescent="0.25">
      <c r="A90">
        <v>85</v>
      </c>
      <c r="B90">
        <f t="shared" si="1"/>
        <v>49.974477674925474</v>
      </c>
    </row>
    <row r="91" spans="1:2" x14ac:dyDescent="0.25">
      <c r="A91">
        <v>86</v>
      </c>
      <c r="B91">
        <f t="shared" si="1"/>
        <v>49.630288393809806</v>
      </c>
    </row>
    <row r="92" spans="1:2" x14ac:dyDescent="0.25">
      <c r="A92">
        <v>87</v>
      </c>
      <c r="B92">
        <f t="shared" si="1"/>
        <v>49.290051350411815</v>
      </c>
    </row>
    <row r="93" spans="1:2" x14ac:dyDescent="0.25">
      <c r="A93">
        <v>88</v>
      </c>
      <c r="B93">
        <f t="shared" si="1"/>
        <v>48.953721162193972</v>
      </c>
    </row>
    <row r="94" spans="1:2" x14ac:dyDescent="0.25">
      <c r="A94">
        <v>89</v>
      </c>
      <c r="B94">
        <f t="shared" si="1"/>
        <v>48.621252967734804</v>
      </c>
    </row>
    <row r="95" spans="1:2" x14ac:dyDescent="0.25">
      <c r="A95">
        <v>90</v>
      </c>
      <c r="B95">
        <f t="shared" si="1"/>
        <v>48.292602420745112</v>
      </c>
    </row>
    <row r="96" spans="1:2" x14ac:dyDescent="0.25">
      <c r="A96">
        <v>91</v>
      </c>
      <c r="B96">
        <f t="shared" si="1"/>
        <v>47.967725684152839</v>
      </c>
    </row>
    <row r="97" spans="1:2" x14ac:dyDescent="0.25">
      <c r="A97">
        <v>92</v>
      </c>
      <c r="B97">
        <f t="shared" si="1"/>
        <v>47.646579424255826</v>
      </c>
    </row>
    <row r="98" spans="1:2" x14ac:dyDescent="0.25">
      <c r="A98">
        <v>93</v>
      </c>
      <c r="B98">
        <f t="shared" si="1"/>
        <v>47.329120804941766</v>
      </c>
    </row>
    <row r="99" spans="1:2" x14ac:dyDescent="0.25">
      <c r="A99">
        <v>94</v>
      </c>
      <c r="B99">
        <f t="shared" si="1"/>
        <v>47.015307481974503</v>
      </c>
    </row>
    <row r="100" spans="1:2" x14ac:dyDescent="0.25">
      <c r="A100">
        <v>95</v>
      </c>
      <c r="B100">
        <f t="shared" si="1"/>
        <v>46.705097597345961</v>
      </c>
    </row>
    <row r="101" spans="1:2" x14ac:dyDescent="0.25">
      <c r="A101">
        <v>96</v>
      </c>
      <c r="B101">
        <f t="shared" si="1"/>
        <v>46.39844977369286</v>
      </c>
    </row>
    <row r="102" spans="1:2" x14ac:dyDescent="0.25">
      <c r="A102">
        <v>97</v>
      </c>
      <c r="B102">
        <f t="shared" si="1"/>
        <v>46.095323108777649</v>
      </c>
    </row>
    <row r="103" spans="1:2" x14ac:dyDescent="0.25">
      <c r="A103">
        <v>98</v>
      </c>
      <c r="B103">
        <f t="shared" si="1"/>
        <v>45.795677170032739</v>
      </c>
    </row>
    <row r="104" spans="1:2" x14ac:dyDescent="0.25">
      <c r="A104">
        <v>99</v>
      </c>
      <c r="B104">
        <f t="shared" si="1"/>
        <v>45.499471989167404</v>
      </c>
    </row>
    <row r="105" spans="1:2" x14ac:dyDescent="0.25">
      <c r="A105">
        <v>100</v>
      </c>
      <c r="B105">
        <f t="shared" si="1"/>
        <v>45.20666805683657</v>
      </c>
    </row>
    <row r="106" spans="1:2" x14ac:dyDescent="0.25">
      <c r="A106">
        <v>101</v>
      </c>
      <c r="B106">
        <f t="shared" si="1"/>
        <v>44.917226317370947</v>
      </c>
    </row>
    <row r="107" spans="1:2" x14ac:dyDescent="0.25">
      <c r="A107">
        <v>102</v>
      </c>
      <c r="B107">
        <f t="shared" si="1"/>
        <v>44.631108163567497</v>
      </c>
    </row>
    <row r="108" spans="1:2" x14ac:dyDescent="0.25">
      <c r="A108">
        <v>103</v>
      </c>
      <c r="B108">
        <f t="shared" si="1"/>
        <v>44.348275431539861</v>
      </c>
    </row>
    <row r="109" spans="1:2" x14ac:dyDescent="0.25">
      <c r="A109">
        <v>104</v>
      </c>
      <c r="B109">
        <f t="shared" si="1"/>
        <v>44.06869039562784</v>
      </c>
    </row>
    <row r="110" spans="1:2" x14ac:dyDescent="0.25">
      <c r="A110">
        <v>105</v>
      </c>
      <c r="B110">
        <f t="shared" si="1"/>
        <v>43.79231576336538</v>
      </c>
    </row>
    <row r="111" spans="1:2" x14ac:dyDescent="0.25">
      <c r="A111">
        <v>106</v>
      </c>
      <c r="B111">
        <f t="shared" si="1"/>
        <v>43.519114670506291</v>
      </c>
    </row>
    <row r="112" spans="1:2" x14ac:dyDescent="0.25">
      <c r="A112">
        <v>107</v>
      </c>
      <c r="B112">
        <f t="shared" si="1"/>
        <v>43.249050676107146</v>
      </c>
    </row>
    <row r="113" spans="1:2" x14ac:dyDescent="0.25">
      <c r="A113">
        <v>108</v>
      </c>
      <c r="B113">
        <f t="shared" si="1"/>
        <v>42.982087757666534</v>
      </c>
    </row>
    <row r="114" spans="1:2" x14ac:dyDescent="0.25">
      <c r="A114">
        <v>109</v>
      </c>
      <c r="B114">
        <f t="shared" si="1"/>
        <v>42.718190306320253</v>
      </c>
    </row>
    <row r="115" spans="1:2" x14ac:dyDescent="0.25">
      <c r="A115">
        <v>110</v>
      </c>
      <c r="B115">
        <f t="shared" si="1"/>
        <v>42.457323122091637</v>
      </c>
    </row>
    <row r="116" spans="1:2" x14ac:dyDescent="0.25">
      <c r="A116">
        <v>111</v>
      </c>
      <c r="B116">
        <f t="shared" si="1"/>
        <v>42.199451409196335</v>
      </c>
    </row>
    <row r="117" spans="1:2" x14ac:dyDescent="0.25">
      <c r="A117">
        <v>112</v>
      </c>
      <c r="B117">
        <f t="shared" si="1"/>
        <v>41.944540771401122</v>
      </c>
    </row>
    <row r="118" spans="1:2" x14ac:dyDescent="0.25">
      <c r="A118">
        <v>113</v>
      </c>
      <c r="B118">
        <f t="shared" si="1"/>
        <v>41.692557207435954</v>
      </c>
    </row>
    <row r="119" spans="1:2" x14ac:dyDescent="0.25">
      <c r="A119">
        <v>114</v>
      </c>
      <c r="B119">
        <f t="shared" si="1"/>
        <v>41.443467106458691</v>
      </c>
    </row>
    <row r="120" spans="1:2" x14ac:dyDescent="0.25">
      <c r="A120">
        <v>115</v>
      </c>
      <c r="B120">
        <f t="shared" si="1"/>
        <v>41.197237243571912</v>
      </c>
    </row>
    <row r="121" spans="1:2" x14ac:dyDescent="0.25">
      <c r="A121">
        <v>116</v>
      </c>
      <c r="B121">
        <f t="shared" si="1"/>
        <v>40.953834775391236</v>
      </c>
    </row>
    <row r="122" spans="1:2" x14ac:dyDescent="0.25">
      <c r="A122">
        <v>117</v>
      </c>
      <c r="B122">
        <f t="shared" si="1"/>
        <v>40.713227235664476</v>
      </c>
    </row>
    <row r="123" spans="1:2" x14ac:dyDescent="0.25">
      <c r="A123">
        <v>118</v>
      </c>
      <c r="B123">
        <f t="shared" si="1"/>
        <v>40.475382530941147</v>
      </c>
    </row>
    <row r="124" spans="1:2" x14ac:dyDescent="0.25">
      <c r="A124">
        <v>119</v>
      </c>
      <c r="B124">
        <f t="shared" si="1"/>
        <v>40.240268936291635</v>
      </c>
    </row>
    <row r="125" spans="1:2" x14ac:dyDescent="0.25">
      <c r="A125">
        <v>120</v>
      </c>
      <c r="B125">
        <f t="shared" si="1"/>
        <v>40.007855091075655</v>
      </c>
    </row>
    <row r="126" spans="1:2" x14ac:dyDescent="0.25">
      <c r="A126">
        <v>121</v>
      </c>
      <c r="B126">
        <f t="shared" si="1"/>
        <v>39.778109994759113</v>
      </c>
    </row>
    <row r="127" spans="1:2" x14ac:dyDescent="0.25">
      <c r="A127">
        <v>122</v>
      </c>
      <c r="B127">
        <f t="shared" si="1"/>
        <v>39.551003002779147</v>
      </c>
    </row>
    <row r="128" spans="1:2" x14ac:dyDescent="0.25">
      <c r="A128">
        <v>123</v>
      </c>
      <c r="B128">
        <f t="shared" si="1"/>
        <v>39.326503822456615</v>
      </c>
    </row>
    <row r="129" spans="1:2" x14ac:dyDescent="0.25">
      <c r="A129">
        <v>124</v>
      </c>
      <c r="B129">
        <f t="shared" si="1"/>
        <v>39.10458250895546</v>
      </c>
    </row>
    <row r="130" spans="1:2" x14ac:dyDescent="0.25">
      <c r="A130">
        <v>125</v>
      </c>
      <c r="B130">
        <f t="shared" si="1"/>
        <v>38.88520946128854</v>
      </c>
    </row>
    <row r="131" spans="1:2" x14ac:dyDescent="0.25">
      <c r="A131">
        <v>126</v>
      </c>
      <c r="B131">
        <f t="shared" si="1"/>
        <v>38.668355418369302</v>
      </c>
    </row>
    <row r="132" spans="1:2" x14ac:dyDescent="0.25">
      <c r="A132">
        <v>127</v>
      </c>
      <c r="B132">
        <f t="shared" si="1"/>
        <v>38.453991455108806</v>
      </c>
    </row>
    <row r="133" spans="1:2" x14ac:dyDescent="0.25">
      <c r="A133">
        <v>128</v>
      </c>
      <c r="B133">
        <f t="shared" si="1"/>
        <v>38.242088978557497</v>
      </c>
    </row>
    <row r="134" spans="1:2" x14ac:dyDescent="0.25">
      <c r="A134">
        <v>129</v>
      </c>
      <c r="B134">
        <f t="shared" ref="B134:B185" si="2">$G$2+($E$2-$G$2)*EXP(-6*331*A134/($A$2*$H$2*$B$2))</f>
        <v>38.032619724091383</v>
      </c>
    </row>
    <row r="135" spans="1:2" x14ac:dyDescent="0.25">
      <c r="A135">
        <v>130</v>
      </c>
      <c r="B135">
        <f t="shared" si="2"/>
        <v>37.825555751641936</v>
      </c>
    </row>
    <row r="136" spans="1:2" x14ac:dyDescent="0.25">
      <c r="A136">
        <v>131</v>
      </c>
      <c r="B136">
        <f t="shared" si="2"/>
        <v>37.620869441969312</v>
      </c>
    </row>
    <row r="137" spans="1:2" x14ac:dyDescent="0.25">
      <c r="A137">
        <v>132</v>
      </c>
      <c r="B137">
        <f t="shared" si="2"/>
        <v>37.418533492978348</v>
      </c>
    </row>
    <row r="138" spans="1:2" x14ac:dyDescent="0.25">
      <c r="A138">
        <v>133</v>
      </c>
      <c r="B138">
        <f t="shared" si="2"/>
        <v>37.218520916076876</v>
      </c>
    </row>
    <row r="139" spans="1:2" x14ac:dyDescent="0.25">
      <c r="A139">
        <v>134</v>
      </c>
      <c r="B139">
        <f t="shared" si="2"/>
        <v>37.020805032575851</v>
      </c>
    </row>
    <row r="140" spans="1:2" x14ac:dyDescent="0.25">
      <c r="A140">
        <v>135</v>
      </c>
      <c r="B140">
        <f t="shared" si="2"/>
        <v>36.825359470130806</v>
      </c>
    </row>
    <row r="141" spans="1:2" x14ac:dyDescent="0.25">
      <c r="A141">
        <v>136</v>
      </c>
      <c r="B141">
        <f t="shared" si="2"/>
        <v>36.632158159224176</v>
      </c>
    </row>
    <row r="142" spans="1:2" x14ac:dyDescent="0.25">
      <c r="A142">
        <v>137</v>
      </c>
      <c r="B142">
        <f t="shared" si="2"/>
        <v>36.441175329688022</v>
      </c>
    </row>
    <row r="143" spans="1:2" x14ac:dyDescent="0.25">
      <c r="A143">
        <v>138</v>
      </c>
      <c r="B143">
        <f t="shared" si="2"/>
        <v>36.252385507266666</v>
      </c>
    </row>
    <row r="144" spans="1:2" x14ac:dyDescent="0.25">
      <c r="A144">
        <v>139</v>
      </c>
      <c r="B144">
        <f t="shared" si="2"/>
        <v>36.065763510218815</v>
      </c>
    </row>
    <row r="145" spans="1:2" x14ac:dyDescent="0.25">
      <c r="A145">
        <v>140</v>
      </c>
      <c r="B145">
        <f t="shared" si="2"/>
        <v>35.881284445958677</v>
      </c>
    </row>
    <row r="146" spans="1:2" x14ac:dyDescent="0.25">
      <c r="A146">
        <v>141</v>
      </c>
      <c r="B146">
        <f t="shared" si="2"/>
        <v>35.698923707735688</v>
      </c>
    </row>
    <row r="147" spans="1:2" x14ac:dyDescent="0.25">
      <c r="A147">
        <v>142</v>
      </c>
      <c r="B147">
        <f t="shared" si="2"/>
        <v>35.5186569713523</v>
      </c>
    </row>
    <row r="148" spans="1:2" x14ac:dyDescent="0.25">
      <c r="A148">
        <v>143</v>
      </c>
      <c r="B148">
        <f t="shared" si="2"/>
        <v>35.340460191919561</v>
      </c>
    </row>
    <row r="149" spans="1:2" x14ac:dyDescent="0.25">
      <c r="A149">
        <v>144</v>
      </c>
      <c r="B149">
        <f t="shared" si="2"/>
        <v>35.164309600649794</v>
      </c>
    </row>
    <row r="150" spans="1:2" x14ac:dyDescent="0.25">
      <c r="A150">
        <v>145</v>
      </c>
      <c r="B150">
        <f t="shared" si="2"/>
        <v>34.990181701686296</v>
      </c>
    </row>
    <row r="151" spans="1:2" x14ac:dyDescent="0.25">
      <c r="A151">
        <v>146</v>
      </c>
      <c r="B151">
        <f t="shared" si="2"/>
        <v>34.818053268969258</v>
      </c>
    </row>
    <row r="152" spans="1:2" x14ac:dyDescent="0.25">
      <c r="A152">
        <v>147</v>
      </c>
      <c r="B152">
        <f t="shared" si="2"/>
        <v>34.647901343137811</v>
      </c>
    </row>
    <row r="153" spans="1:2" x14ac:dyDescent="0.25">
      <c r="A153">
        <v>148</v>
      </c>
      <c r="B153">
        <f t="shared" si="2"/>
        <v>34.479703228467564</v>
      </c>
    </row>
    <row r="154" spans="1:2" x14ac:dyDescent="0.25">
      <c r="A154">
        <v>149</v>
      </c>
      <c r="B154">
        <f t="shared" si="2"/>
        <v>34.31343648984334</v>
      </c>
    </row>
    <row r="155" spans="1:2" x14ac:dyDescent="0.25">
      <c r="A155">
        <v>150</v>
      </c>
      <c r="B155">
        <f t="shared" si="2"/>
        <v>34.149078949766661</v>
      </c>
    </row>
    <row r="156" spans="1:2" x14ac:dyDescent="0.25">
      <c r="A156">
        <v>151</v>
      </c>
      <c r="B156">
        <f t="shared" si="2"/>
        <v>33.98660868539762</v>
      </c>
    </row>
    <row r="157" spans="1:2" x14ac:dyDescent="0.25">
      <c r="A157">
        <v>152</v>
      </c>
      <c r="B157">
        <f t="shared" si="2"/>
        <v>33.826004025630681</v>
      </c>
    </row>
    <row r="158" spans="1:2" x14ac:dyDescent="0.25">
      <c r="A158">
        <v>153</v>
      </c>
      <c r="B158">
        <f t="shared" si="2"/>
        <v>33.66724354820407</v>
      </c>
    </row>
    <row r="159" spans="1:2" x14ac:dyDescent="0.25">
      <c r="A159">
        <v>154</v>
      </c>
      <c r="B159">
        <f t="shared" si="2"/>
        <v>33.510306076842419</v>
      </c>
    </row>
    <row r="160" spans="1:2" x14ac:dyDescent="0.25">
      <c r="A160">
        <v>155</v>
      </c>
      <c r="B160">
        <f t="shared" si="2"/>
        <v>33.355170678432088</v>
      </c>
    </row>
    <row r="161" spans="1:2" x14ac:dyDescent="0.25">
      <c r="A161">
        <v>156</v>
      </c>
      <c r="B161">
        <f t="shared" si="2"/>
        <v>33.201816660229071</v>
      </c>
    </row>
    <row r="162" spans="1:2" x14ac:dyDescent="0.25">
      <c r="A162">
        <v>157</v>
      </c>
      <c r="B162">
        <f t="shared" si="2"/>
        <v>33.050223567098833</v>
      </c>
    </row>
    <row r="163" spans="1:2" x14ac:dyDescent="0.25">
      <c r="A163">
        <v>158</v>
      </c>
      <c r="B163">
        <f t="shared" si="2"/>
        <v>32.900371178787964</v>
      </c>
    </row>
    <row r="164" spans="1:2" x14ac:dyDescent="0.25">
      <c r="A164">
        <v>159</v>
      </c>
      <c r="B164">
        <f t="shared" si="2"/>
        <v>32.752239507227031</v>
      </c>
    </row>
    <row r="165" spans="1:2" x14ac:dyDescent="0.25">
      <c r="A165">
        <v>160</v>
      </c>
      <c r="B165">
        <f t="shared" si="2"/>
        <v>32.60580879386454</v>
      </c>
    </row>
    <row r="166" spans="1:2" x14ac:dyDescent="0.25">
      <c r="A166">
        <v>161</v>
      </c>
      <c r="B166">
        <f t="shared" si="2"/>
        <v>32.461059507031386</v>
      </c>
    </row>
    <row r="167" spans="1:2" x14ac:dyDescent="0.25">
      <c r="A167">
        <v>162</v>
      </c>
      <c r="B167">
        <f t="shared" si="2"/>
        <v>32.317972339335633</v>
      </c>
    </row>
    <row r="168" spans="1:2" x14ac:dyDescent="0.25">
      <c r="A168">
        <v>163</v>
      </c>
      <c r="B168">
        <f t="shared" si="2"/>
        <v>32.176528205087202</v>
      </c>
    </row>
    <row r="169" spans="1:2" x14ac:dyDescent="0.25">
      <c r="A169">
        <v>164</v>
      </c>
      <c r="B169">
        <f t="shared" si="2"/>
        <v>32.036708237752137</v>
      </c>
    </row>
    <row r="170" spans="1:2" x14ac:dyDescent="0.25">
      <c r="A170">
        <v>165</v>
      </c>
      <c r="B170">
        <f t="shared" si="2"/>
        <v>31.898493787436074</v>
      </c>
    </row>
    <row r="171" spans="1:2" x14ac:dyDescent="0.25">
      <c r="A171">
        <v>166</v>
      </c>
      <c r="B171">
        <f t="shared" si="2"/>
        <v>31.761866418396622</v>
      </c>
    </row>
    <row r="172" spans="1:2" x14ac:dyDescent="0.25">
      <c r="A172">
        <v>167</v>
      </c>
      <c r="B172">
        <f t="shared" si="2"/>
        <v>31.626807906584318</v>
      </c>
    </row>
    <row r="173" spans="1:2" x14ac:dyDescent="0.25">
      <c r="A173">
        <v>168</v>
      </c>
      <c r="B173">
        <f t="shared" si="2"/>
        <v>31.49330023721182</v>
      </c>
    </row>
    <row r="174" spans="1:2" x14ac:dyDescent="0.25">
      <c r="A174">
        <v>169</v>
      </c>
      <c r="B174">
        <f t="shared" si="2"/>
        <v>31.361325602350984</v>
      </c>
    </row>
    <row r="175" spans="1:2" x14ac:dyDescent="0.25">
      <c r="A175">
        <v>170</v>
      </c>
      <c r="B175">
        <f t="shared" si="2"/>
        <v>31.23086639855757</v>
      </c>
    </row>
    <row r="176" spans="1:2" x14ac:dyDescent="0.25">
      <c r="A176">
        <v>171</v>
      </c>
      <c r="B176">
        <f t="shared" si="2"/>
        <v>31.101905224523193</v>
      </c>
    </row>
    <row r="177" spans="1:2" x14ac:dyDescent="0.25">
      <c r="A177">
        <v>172</v>
      </c>
      <c r="B177">
        <f t="shared" si="2"/>
        <v>30.974424878754249</v>
      </c>
    </row>
    <row r="178" spans="1:2" x14ac:dyDescent="0.25">
      <c r="A178">
        <v>173</v>
      </c>
      <c r="B178">
        <f t="shared" si="2"/>
        <v>30.848408357277506</v>
      </c>
    </row>
    <row r="179" spans="1:2" x14ac:dyDescent="0.25">
      <c r="A179">
        <v>174</v>
      </c>
      <c r="B179">
        <f t="shared" si="2"/>
        <v>30.723838851372015</v>
      </c>
    </row>
    <row r="180" spans="1:2" x14ac:dyDescent="0.25">
      <c r="A180">
        <v>175</v>
      </c>
      <c r="B180">
        <f t="shared" si="2"/>
        <v>30.600699745327091</v>
      </c>
    </row>
    <row r="181" spans="1:2" x14ac:dyDescent="0.25">
      <c r="A181">
        <v>176</v>
      </c>
      <c r="B181">
        <f t="shared" si="2"/>
        <v>30.47897461422599</v>
      </c>
    </row>
    <row r="182" spans="1:2" x14ac:dyDescent="0.25">
      <c r="A182">
        <v>177</v>
      </c>
      <c r="B182">
        <f t="shared" si="2"/>
        <v>30.358647221755128</v>
      </c>
    </row>
    <row r="183" spans="1:2" x14ac:dyDescent="0.25">
      <c r="A183">
        <v>178</v>
      </c>
      <c r="B183">
        <f t="shared" si="2"/>
        <v>30.239701518038355</v>
      </c>
    </row>
    <row r="184" spans="1:2" x14ac:dyDescent="0.25">
      <c r="A184">
        <v>179</v>
      </c>
      <c r="B184">
        <f t="shared" si="2"/>
        <v>30.12212163749615</v>
      </c>
    </row>
    <row r="185" spans="1:2" x14ac:dyDescent="0.25">
      <c r="A185">
        <v>180</v>
      </c>
      <c r="B185">
        <f t="shared" si="2"/>
        <v>30.005891896729402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Surface_Temp</vt:lpstr>
      <vt:lpstr>Center_Temp</vt:lpstr>
      <vt:lpstr>Copper</vt:lpstr>
      <vt:lpstr>Temp vs x</vt:lpstr>
      <vt:lpstr>Center_Temp_Time</vt:lpstr>
      <vt:lpstr>Copper_chart</vt:lpstr>
    </vt:vector>
  </TitlesOfParts>
  <Company>College of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</dc:creator>
  <cp:lastModifiedBy>levi</cp:lastModifiedBy>
  <dcterms:created xsi:type="dcterms:W3CDTF">2011-03-17T18:16:05Z</dcterms:created>
  <dcterms:modified xsi:type="dcterms:W3CDTF">2011-03-18T01:15:17Z</dcterms:modified>
</cp:coreProperties>
</file>